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xr:revisionPtr revIDLastSave="0" documentId="8_{C230260C-7933-9B44-B16F-6D68E77F16D4}" xr6:coauthVersionLast="41" xr6:coauthVersionMax="41" xr10:uidLastSave="{00000000-0000-0000-0000-000000000000}"/>
  <bookViews>
    <workbookView xWindow="0" yWindow="0" windowWidth="20640" windowHeight="11760" activeTab="1" xr2:uid="{00000000-000D-0000-FFFF-FFFF00000000}"/>
  </bookViews>
  <sheets>
    <sheet name="MAXISANZIONE" sheetId="3" r:id="rId1"/>
    <sheet name="somministr e intermediazion" sheetId="5" r:id="rId2"/>
    <sheet name="appalto e distacco illecito" sheetId="6" r:id="rId3"/>
    <sheet name="distacco transnazionale" sheetId="7" r:id="rId4"/>
    <sheet name="orario di lavoro" sheetId="4" r:id="rId5"/>
  </sheets>
  <definedNames>
    <definedName name="_xlnm.Print_Area" localSheetId="0">MAXISANZIONE!$A$2:$S$17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4" l="1"/>
  <c r="J17" i="4"/>
  <c r="J13" i="4"/>
  <c r="J12" i="4"/>
  <c r="J10" i="4"/>
  <c r="J9" i="4"/>
  <c r="J7" i="4"/>
  <c r="J6" i="4"/>
  <c r="I6" i="7"/>
  <c r="G6" i="7"/>
  <c r="J12" i="3"/>
  <c r="J11" i="3"/>
  <c r="J10" i="3"/>
  <c r="J8" i="3"/>
  <c r="H8" i="3"/>
  <c r="J9" i="3"/>
  <c r="H9" i="3"/>
  <c r="J7" i="3"/>
  <c r="H7" i="3"/>
</calcChain>
</file>

<file path=xl/sharedStrings.xml><?xml version="1.0" encoding="utf-8"?>
<sst xmlns="http://schemas.openxmlformats.org/spreadsheetml/2006/main" count="410" uniqueCount="139">
  <si>
    <t>Descrizione della violazione</t>
  </si>
  <si>
    <t>Max</t>
  </si>
  <si>
    <t>S</t>
  </si>
  <si>
    <t>NS</t>
  </si>
  <si>
    <t xml:space="preserve"> </t>
  </si>
  <si>
    <t>Min</t>
  </si>
  <si>
    <t>-</t>
  </si>
  <si>
    <t xml:space="preserve">INL - VIOLAZIONI IN MATERIA DI LAVORO E LEGISLAZIONE SOCIALE </t>
  </si>
  <si>
    <t xml:space="preserve">  MAXISANZIONE                             (Art. 3, comma 3, D.L n. 12/2002)</t>
  </si>
  <si>
    <t>Numero giornate</t>
  </si>
  <si>
    <t>Recidiva                                                  (ex art. 1, comma 445 lett. e) primo periodo della L.n. 145/2018)</t>
  </si>
  <si>
    <t>Entità pena pecuniaria             dal 1.01.2019 
(L. n.145/2018 art. 1, co.445, lett. d), p.to 1)</t>
  </si>
  <si>
    <t xml:space="preserve">euro 60 per ogni lavoratore occupato e per ogni giornata di lavoro 
(minimo 5.000 euro massimo 50.000 euro)
</t>
  </si>
  <si>
    <t>sanzione amministrativa da euro 5000 a euro 10000                             (D.lgs. n.8/2016 art. 1, co.1 e 5 lett a))</t>
  </si>
  <si>
    <t xml:space="preserve">sanzione amministrativa da euro 6000 a euro 12000                             </t>
  </si>
  <si>
    <t xml:space="preserve">ATTIVITA' DI RICERCA E SELEZIONE DEL PERSONALE E SUPPORTO ALLA RICOLLOCAZIONE PROFESSIONALE       (D.lgs.n.276/2003, art. 4, co. 1, lett.d) ed e))           </t>
  </si>
  <si>
    <t>ammenda da euro 750 a euro 3750 (D.lgs.n.276/2003, art. 18, co.1, ultimo periodo)</t>
  </si>
  <si>
    <t xml:space="preserve">ammenda 
euro 50 per ogni lavoratore occupato e per ogni giornata di lavoro.
(D.lgs.n.276/2003, art. 18, co. 5 bis primo periodo)
</t>
  </si>
  <si>
    <t xml:space="preserve">sanzione amministrativa
euro 50 per ogni lavoratore occupato e per ogni giornata di lavoro 
(minimo 5.000 euro massimo 50.000 euro)
(D.lgs. n.8/2016 art. 1, co.1 e 6)
</t>
  </si>
  <si>
    <t xml:space="preserve">euro 70 per ogni lavoratore occupato e per ogni giornata di lavoro 
(minimo 5.000 euro massimo 50.000 euro)
</t>
  </si>
  <si>
    <t xml:space="preserve">ammenda da euro7000 a euro 14000 </t>
  </si>
  <si>
    <t xml:space="preserve">sanzione amministrativa da euro 7000 a euro 14000                            </t>
  </si>
  <si>
    <t xml:space="preserve">  Comunicazione preventiva distacco
(D.lgs.n.136/2016 art. 10, co.1)
</t>
  </si>
  <si>
    <t xml:space="preserve">Omessa conservazione dei documenti relativi al lavoratore
(D.lgs.n.136/2016 art. 10, co. 3 lett.a))
</t>
  </si>
  <si>
    <t xml:space="preserve">Omessa designazione referente per invio e ricezione atti
(D.lgs.n.136/2016 art. 10, co. 3 lett.b))
</t>
  </si>
  <si>
    <t xml:space="preserve">Omessa designazione referente con poteri di rappresentanza
(D.lgs.n.136/2016 art. 10, co. 4)
</t>
  </si>
  <si>
    <t xml:space="preserve">  fino a 5 lavoratori </t>
  </si>
  <si>
    <t>più di 5 lavoratori o almeno 3 periodi di riferimento</t>
  </si>
  <si>
    <t>più di 10 lavoratori o almeno 5 periodi di riferimento</t>
  </si>
  <si>
    <t xml:space="preserve">  fino a 5 lavoratori o 2 periodi di riferimento di 24 ore</t>
  </si>
  <si>
    <t>più di 5 lavoratori o almeno 3 periodi di riferimento di 24 ore</t>
  </si>
  <si>
    <t>più di 10 lavoratori o almeno 5 periodi di riferimento di 24 ore</t>
  </si>
  <si>
    <t>più di 5 lavoratori o almeno 2 anni</t>
  </si>
  <si>
    <t>più di 10 lavoratori o almeno 4 anni</t>
  </si>
  <si>
    <t>Sanzione amministrativa            dal 1.01.2019 
(L. n.145/2018 art. 1, co.445, lett. d), p.to 1)</t>
  </si>
  <si>
    <t>Sanzione amministrativa           fino al 31.12.2018 
(D.lgs.n.136/2016 art. 12, co.1-4)</t>
  </si>
  <si>
    <t>Sanzione amministrativa             fino al 31.12.2018 
(D.lgs. n.151/2015 art. 22, co.1)</t>
  </si>
  <si>
    <t>Sanzione amministrativa           dal 1.01.2019 
(L. n.145/2018 art. 1, co.445, lett. d), p.to 1)</t>
  </si>
  <si>
    <r>
      <rPr>
        <b/>
        <sz val="11"/>
        <color indexed="8"/>
        <rFont val="Calibri"/>
        <family val="2"/>
        <scheme val="minor"/>
      </rPr>
      <t>lett. a)</t>
    </r>
    <r>
      <rPr>
        <sz val="11"/>
        <color indexed="8"/>
        <rFont val="Calibri"/>
        <family val="2"/>
        <scheme val="minor"/>
      </rPr>
      <t xml:space="preserve">   per lavoratore (sino a 30 gg.)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</si>
  <si>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(€ 600)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</si>
  <si>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rPr>
        <b/>
        <sz val="11"/>
        <color indexed="8"/>
        <rFont val="Calibri"/>
        <family val="2"/>
        <scheme val="minor"/>
      </rPr>
      <t xml:space="preserve">lett. b)   </t>
    </r>
    <r>
      <rPr>
        <sz val="11"/>
        <color indexed="8"/>
        <rFont val="Calibri"/>
        <family val="2"/>
        <scheme val="minor"/>
      </rPr>
      <t>per lavoratore (da 31 a 60 gg.)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</si>
  <si>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(€ 1200)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</si>
  <si>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(€ 2400)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</si>
  <si>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rPr>
        <b/>
        <sz val="11"/>
        <color indexed="8"/>
        <rFont val="Calibri"/>
        <family val="2"/>
        <scheme val="minor"/>
      </rPr>
      <t>lett. c)</t>
    </r>
    <r>
      <rPr>
        <sz val="11"/>
        <color indexed="8"/>
        <rFont val="Calibri"/>
        <family val="2"/>
        <scheme val="minor"/>
      </rPr>
      <t xml:space="preserve">   per lavoratore (oltre 60 gg.)</t>
    </r>
  </si>
  <si>
    <t>Violazione Sanabile (S) / Non sanabile (NS)</t>
  </si>
  <si>
    <t>Sanzione minima art. 13 DLgs.n. 124/2004</t>
  </si>
  <si>
    <t>Violazione sanabile (S) / Non sanabile (NS)</t>
  </si>
  <si>
    <t>Codice tributo</t>
  </si>
  <si>
    <t xml:space="preserve">MAXISANZIONE        AGGRAVATA*                     Art. 3, commi 3 e 3-quater, D.L n. 12/2002       </t>
  </si>
  <si>
    <t xml:space="preserve">Sanzione                      Prima  della depenalizzazione          </t>
  </si>
  <si>
    <t xml:space="preserve">Sanzione                                       dal 06.02.2016
al 31.12.2018                </t>
  </si>
  <si>
    <t>Sanzione                             dal 1.01.2019 
(L. n.145/2018 art. 1, co.445, lett. d), p.to 1)</t>
  </si>
  <si>
    <t xml:space="preserve">  SOMMINISTRAZIONE ILLECITA                          Esercizio non autorizzato delle attività di somministrazione e relativa utilizzazione dei lavoratori
(D.lgs.n.276/2003, art. 4, co. 1, lett. a) e b))
</t>
  </si>
  <si>
    <t xml:space="preserve">ATTIVITA' DI INTERMEDIAZIONE    Esercizio non autorizzato delle attività di intermediazione  senza scopo di lucro       (D.lgs.n.276/2003, art. 4, co. 1, lett.c)           </t>
  </si>
  <si>
    <t xml:space="preserve">ATTIVITA' DI RICERCA E SELEZIONE DEL PERSONALE E SUPPORTO ALLA RICOLLOCAZIONE PROFESSIONALE                senza scopo di lucro    (D.lgs.n.276/2003, art. 4, co. 1, lett.d) ed e))           </t>
  </si>
  <si>
    <t xml:space="preserve">  APPALTO PRIVO DEI REQUISITI                      (D.lgs. n.276/2003 art. 29 comma 1)
</t>
  </si>
  <si>
    <t>DISTACCO PRIVO DEI REQUISITI                      (D.lgs. n.276/2003 art. 30 comma 1)</t>
  </si>
  <si>
    <t>Entità pena pecuniaria             Prima della depenalizzazione</t>
  </si>
  <si>
    <t xml:space="preserve">Entità pena pecuniaria       dal 06.02.2016
al 31.12.2018                </t>
  </si>
  <si>
    <t>Sanzione amministrativa                                              fino al 31.12.2018 
(D.lgs. n.66/2003 art. 18 bis, co.3, come mod. dalla L. n. 183/2010 art. 7, co.1 lett.a) e dal D.L. n.145/2013 art. 14, co.1 lett.c) conv. in L. n.9/2014)</t>
  </si>
  <si>
    <t>Sanzione amministrativa                                       dal 1.01.2019 
(L. n.145/2018 art. 1, co.445, lett. d), p.to 1)</t>
  </si>
  <si>
    <t>Sanzione minima (art. 13 DLgs.n. 124/2004)</t>
  </si>
  <si>
    <t>Sanzione ridotta         (art.16 L.n.689/1981)</t>
  </si>
  <si>
    <t>Sanzione ridotta (art.16 L.n.689/1981)</t>
  </si>
  <si>
    <t>DURATA MEDIA ORARIO DI LAVORO        (D.lgs. n.66/2003 art.4, co.2)</t>
  </si>
  <si>
    <t>RIPOSO SETTIMANALE                                    (D.lgs. n.66/2003 art.9, co.1)</t>
  </si>
  <si>
    <t>RIPOSO GIORNALIERO                                    (D.lgs. n.66/2003 art.7, co.1)</t>
  </si>
  <si>
    <t>FERIE                                                                       (D.lgs. n.66/2003 art.10, co.1)</t>
  </si>
  <si>
    <t xml:space="preserve">Sanzione amministrativa                                                  fino al 31.12.2018 
(D.lgs. n.66/2003 art. 18 bis, co.3, come mod. dalla L. n. 183/2010 art. 7, co.1 lett.a) </t>
  </si>
  <si>
    <t>Sanzione minima      (art. 13 DLgs.n. 124/2004)</t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</si>
  <si>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(66,66)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</si>
  <si>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(400)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</si>
  <si>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(800)            </t>
    </r>
  </si>
  <si>
    <t>Sanzione minima             (art. 13 DLgs.n. 124/2004)</t>
  </si>
  <si>
    <t>Sanzione minima     (art. 13 DLgs.n. 124/2004)</t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</si>
  <si>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 B= </t>
    </r>
    <r>
      <rPr>
        <b/>
        <sz val="11"/>
        <color indexed="8"/>
        <rFont val="Calibri"/>
        <family val="2"/>
        <scheme val="minor"/>
      </rPr>
      <t xml:space="preserve">VAET       </t>
    </r>
    <r>
      <rPr>
        <sz val="11"/>
        <color indexed="8"/>
        <rFont val="Calibri"/>
        <family val="2"/>
        <scheme val="minor"/>
      </rPr>
      <t xml:space="preserve">(€ 100)            </t>
    </r>
  </si>
  <si>
    <r>
      <t xml:space="preserve"> A=</t>
    </r>
    <r>
      <rPr>
        <b/>
        <sz val="11"/>
        <color indexed="8"/>
        <rFont val="Calibri"/>
        <family val="2"/>
        <scheme val="minor"/>
      </rPr>
      <t xml:space="preserve">741T </t>
    </r>
    <r>
      <rPr>
        <sz val="11"/>
        <color indexed="8"/>
        <rFont val="Calibri"/>
        <family val="2"/>
        <scheme val="minor"/>
      </rPr>
      <t>B=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(€. 40)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</si>
  <si>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B= </t>
    </r>
    <r>
      <rPr>
        <b/>
        <sz val="11"/>
        <color indexed="8"/>
        <rFont val="Calibri"/>
        <family val="2"/>
        <scheme val="minor"/>
      </rPr>
      <t xml:space="preserve">VAET     </t>
    </r>
    <r>
      <rPr>
        <sz val="11"/>
        <color indexed="8"/>
        <rFont val="Calibri"/>
        <family val="2"/>
        <scheme val="minor"/>
      </rPr>
      <t xml:space="preserve"> (€ 80)    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</si>
  <si>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B= </t>
    </r>
    <r>
      <rPr>
        <b/>
        <sz val="11"/>
        <color indexed="8"/>
        <rFont val="Calibri"/>
        <family val="2"/>
        <scheme val="minor"/>
      </rPr>
      <t xml:space="preserve">VAET      </t>
    </r>
    <r>
      <rPr>
        <sz val="11"/>
        <color indexed="8"/>
        <rFont val="Calibri"/>
        <family val="2"/>
        <scheme val="minor"/>
      </rPr>
      <t xml:space="preserve">(€ 200)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</si>
  <si>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B= </t>
    </r>
    <r>
      <rPr>
        <b/>
        <sz val="11"/>
        <color indexed="8"/>
        <rFont val="Calibri"/>
        <family val="2"/>
        <scheme val="minor"/>
      </rPr>
      <t xml:space="preserve">VAET      </t>
    </r>
    <r>
      <rPr>
        <sz val="11"/>
        <color indexed="8"/>
        <rFont val="Calibri"/>
        <family val="2"/>
        <scheme val="minor"/>
      </rPr>
      <t xml:space="preserve">(€ 80)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</si>
  <si>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(€ 200)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</si>
  <si>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B= </t>
    </r>
    <r>
      <rPr>
        <b/>
        <sz val="11"/>
        <color indexed="8"/>
        <rFont val="Calibri"/>
        <family val="2"/>
        <scheme val="minor"/>
      </rPr>
      <t xml:space="preserve">VAET      </t>
    </r>
    <r>
      <rPr>
        <sz val="11"/>
        <color indexed="8"/>
        <rFont val="Calibri"/>
        <family val="2"/>
        <scheme val="minor"/>
      </rPr>
      <t xml:space="preserve">(€ 133,33)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</si>
  <si>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(30)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</si>
  <si>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(100)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</si>
  <si>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(400)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</si>
  <si>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(33,33)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</si>
  <si>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(200)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</si>
  <si>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(60)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</si>
  <si>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(200)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</si>
  <si>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(800)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</si>
  <si>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(€ 80)    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</si>
  <si>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(€ 400)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</si>
  <si>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 (€80)  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</si>
  <si>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 B= </t>
    </r>
    <r>
      <rPr>
        <b/>
        <sz val="11"/>
        <color indexed="8"/>
        <rFont val="Calibri"/>
        <family val="2"/>
        <scheme val="minor"/>
      </rPr>
      <t xml:space="preserve">VAET     </t>
    </r>
    <r>
      <rPr>
        <sz val="11"/>
        <color indexed="8"/>
        <rFont val="Calibri"/>
        <family val="2"/>
        <scheme val="minor"/>
      </rPr>
      <t xml:space="preserve"> (€ 400)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</si>
  <si>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B= </t>
    </r>
    <r>
      <rPr>
        <b/>
        <sz val="11"/>
        <color indexed="8"/>
        <rFont val="Calibri"/>
        <family val="2"/>
        <scheme val="minor"/>
      </rPr>
      <t xml:space="preserve">VAET     </t>
    </r>
    <r>
      <rPr>
        <sz val="11"/>
        <color indexed="8"/>
        <rFont val="Calibri"/>
        <family val="2"/>
        <scheme val="minor"/>
      </rPr>
      <t xml:space="preserve"> (€ 40)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</si>
  <si>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(€ 266,66)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</si>
  <si>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(50%) 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(€ 20)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</si>
  <si>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 B= </t>
    </r>
    <r>
      <rPr>
        <b/>
        <sz val="11"/>
        <color indexed="8"/>
        <rFont val="Calibri"/>
        <family val="2"/>
        <scheme val="minor"/>
      </rPr>
      <t xml:space="preserve">VAET </t>
    </r>
    <r>
      <rPr>
        <sz val="11"/>
        <color indexed="8"/>
        <rFont val="Calibri"/>
        <family val="2"/>
        <scheme val="minor"/>
      </rPr>
      <t xml:space="preserve">     (€ 666,66)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</si>
  <si>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 xml:space="preserve">741T </t>
    </r>
    <r>
      <rPr>
        <sz val="11"/>
        <color indexed="8"/>
        <rFont val="Calibri"/>
        <family val="2"/>
        <scheme val="minor"/>
      </rPr>
      <t xml:space="preserve">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(€ 1.333,33)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</si>
  <si>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 xml:space="preserve">741T   </t>
    </r>
    <r>
      <rPr>
        <sz val="11"/>
        <color indexed="8"/>
        <rFont val="Calibri"/>
        <family val="2"/>
        <scheme val="minor"/>
      </rPr>
      <t xml:space="preserve">    B= </t>
    </r>
    <r>
      <rPr>
        <b/>
        <sz val="11"/>
        <color indexed="8"/>
        <rFont val="Calibri"/>
        <family val="2"/>
        <scheme val="minor"/>
      </rPr>
      <t xml:space="preserve">VAET </t>
    </r>
    <r>
      <rPr>
        <sz val="11"/>
        <color indexed="8"/>
        <rFont val="Calibri"/>
        <family val="2"/>
        <scheme val="minor"/>
      </rPr>
      <t xml:space="preserve">     (€ 666,66)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</si>
  <si>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(€ 666,66)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</si>
  <si>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(€ 1.333,33)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</si>
  <si>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B= </t>
    </r>
    <r>
      <rPr>
        <b/>
        <sz val="11"/>
        <color indexed="8"/>
        <rFont val="Calibri"/>
        <family val="2"/>
        <scheme val="minor"/>
      </rPr>
      <t xml:space="preserve">VAET     </t>
    </r>
    <r>
      <rPr>
        <sz val="11"/>
        <color indexed="8"/>
        <rFont val="Calibri"/>
        <family val="2"/>
        <scheme val="minor"/>
      </rPr>
      <t xml:space="preserve"> (€ 300) 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</si>
  <si>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(€ 600)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</si>
  <si>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(€ 1200)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</si>
  <si>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  (€ 600)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</si>
  <si>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  B= </t>
    </r>
    <r>
      <rPr>
        <b/>
        <sz val="11"/>
        <color indexed="8"/>
        <rFont val="Calibri"/>
        <family val="2"/>
        <scheme val="minor"/>
      </rPr>
      <t xml:space="preserve">VAET       </t>
    </r>
    <r>
      <rPr>
        <sz val="11"/>
        <color indexed="8"/>
        <rFont val="Calibri"/>
        <family val="2"/>
        <scheme val="minor"/>
      </rPr>
      <t xml:space="preserve"> (€ 1200)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</si>
  <si>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 B= </t>
    </r>
    <r>
      <rPr>
        <b/>
        <sz val="11"/>
        <color indexed="8"/>
        <rFont val="Calibri"/>
        <family val="2"/>
        <scheme val="minor"/>
      </rPr>
      <t xml:space="preserve">VAET       </t>
    </r>
    <r>
      <rPr>
        <sz val="11"/>
        <color indexed="8"/>
        <rFont val="Calibri"/>
        <family val="2"/>
        <scheme val="minor"/>
      </rPr>
      <t xml:space="preserve"> (€ 2400)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</si>
  <si>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  (€ 720)            C= </t>
    </r>
    <r>
      <rPr>
        <b/>
        <sz val="11"/>
        <color indexed="8"/>
        <rFont val="Calibri"/>
        <family val="2"/>
        <scheme val="minor"/>
      </rPr>
      <t xml:space="preserve">741T   </t>
    </r>
    <r>
      <rPr>
        <sz val="11"/>
        <color indexed="8"/>
        <rFont val="Calibri"/>
        <family val="2"/>
        <scheme val="minor"/>
      </rPr>
      <t xml:space="preserve">   (TOT-A-B)</t>
    </r>
  </si>
  <si>
    <r>
      <t>A=</t>
    </r>
    <r>
      <rPr>
        <b/>
        <sz val="11"/>
        <color indexed="8"/>
        <rFont val="Calibri"/>
        <family val="2"/>
        <scheme val="minor"/>
      </rPr>
      <t xml:space="preserve"> 79AT</t>
    </r>
    <r>
      <rPr>
        <sz val="11"/>
        <color indexed="8"/>
        <rFont val="Calibri"/>
        <family val="2"/>
        <scheme val="minor"/>
      </rPr>
      <t xml:space="preserve"> (30%)            B= </t>
    </r>
    <r>
      <rPr>
        <b/>
        <sz val="11"/>
        <color indexed="8"/>
        <rFont val="Calibri"/>
        <family val="2"/>
        <scheme val="minor"/>
      </rPr>
      <t xml:space="preserve">VAET        </t>
    </r>
    <r>
      <rPr>
        <sz val="11"/>
        <color indexed="8"/>
        <rFont val="Calibri"/>
        <family val="2"/>
        <scheme val="minor"/>
      </rPr>
      <t xml:space="preserve">(€ 1440)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</si>
  <si>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 B= </t>
    </r>
    <r>
      <rPr>
        <b/>
        <sz val="11"/>
        <color indexed="8"/>
        <rFont val="Calibri"/>
        <family val="2"/>
        <scheme val="minor"/>
      </rPr>
      <t xml:space="preserve">VAET       </t>
    </r>
    <r>
      <rPr>
        <sz val="11"/>
        <color indexed="8"/>
        <rFont val="Calibri"/>
        <family val="2"/>
        <scheme val="minor"/>
      </rPr>
      <t xml:space="preserve"> (€  2880)            C= </t>
    </r>
    <r>
      <rPr>
        <b/>
        <sz val="11"/>
        <color indexed="8"/>
        <rFont val="Calibri"/>
        <family val="2"/>
        <scheme val="minor"/>
      </rPr>
      <t xml:space="preserve">741T </t>
    </r>
    <r>
      <rPr>
        <sz val="11"/>
        <color indexed="8"/>
        <rFont val="Calibri"/>
        <family val="2"/>
        <scheme val="minor"/>
      </rPr>
      <t xml:space="preserve">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</si>
  <si>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B= </t>
    </r>
    <r>
      <rPr>
        <b/>
        <sz val="11"/>
        <color indexed="8"/>
        <rFont val="Calibri"/>
        <family val="2"/>
        <scheme val="minor"/>
      </rPr>
      <t xml:space="preserve">VAET     </t>
    </r>
    <r>
      <rPr>
        <sz val="11"/>
        <color indexed="8"/>
        <rFont val="Calibri"/>
        <family val="2"/>
        <scheme val="minor"/>
      </rPr>
      <t xml:space="preserve"> (€ 1200)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</si>
  <si>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B= </t>
    </r>
    <r>
      <rPr>
        <b/>
        <sz val="11"/>
        <color indexed="8"/>
        <rFont val="Calibri"/>
        <family val="2"/>
        <scheme val="minor"/>
      </rPr>
      <t xml:space="preserve">VAET     </t>
    </r>
    <r>
      <rPr>
        <sz val="11"/>
        <color indexed="8"/>
        <rFont val="Calibri"/>
        <family val="2"/>
        <scheme val="minor"/>
      </rPr>
      <t xml:space="preserve"> (€ 2400)            C= </t>
    </r>
    <r>
      <rPr>
        <b/>
        <sz val="11"/>
        <color indexed="8"/>
        <rFont val="Calibri"/>
        <family val="2"/>
        <scheme val="minor"/>
      </rPr>
      <t xml:space="preserve">741T  </t>
    </r>
    <r>
      <rPr>
        <sz val="11"/>
        <color indexed="8"/>
        <rFont val="Calibri"/>
        <family val="2"/>
        <scheme val="minor"/>
      </rPr>
      <t xml:space="preserve">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</si>
  <si>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(€ 4800)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</si>
  <si>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B= </t>
    </r>
    <r>
      <rPr>
        <b/>
        <sz val="11"/>
        <color indexed="8"/>
        <rFont val="Calibri"/>
        <family val="2"/>
        <scheme val="minor"/>
      </rPr>
      <t xml:space="preserve">VAET     </t>
    </r>
    <r>
      <rPr>
        <sz val="11"/>
        <color indexed="8"/>
        <rFont val="Calibri"/>
        <family val="2"/>
        <scheme val="minor"/>
      </rPr>
      <t xml:space="preserve"> (€ 1440)            C= </t>
    </r>
    <r>
      <rPr>
        <b/>
        <sz val="11"/>
        <color indexed="8"/>
        <rFont val="Calibri"/>
        <family val="2"/>
        <scheme val="minor"/>
      </rPr>
      <t xml:space="preserve">741T   </t>
    </r>
    <r>
      <rPr>
        <sz val="11"/>
        <color indexed="8"/>
        <rFont val="Calibri"/>
        <family val="2"/>
        <scheme val="minor"/>
      </rPr>
      <t xml:space="preserve">   (TOT-A-B)</t>
    </r>
  </si>
  <si>
    <r>
      <t>A=</t>
    </r>
    <r>
      <rPr>
        <b/>
        <sz val="11"/>
        <color indexed="8"/>
        <rFont val="Calibri"/>
        <family val="2"/>
        <scheme val="minor"/>
      </rPr>
      <t xml:space="preserve"> 79AT</t>
    </r>
    <r>
      <rPr>
        <sz val="11"/>
        <color indexed="8"/>
        <rFont val="Calibri"/>
        <family val="2"/>
        <scheme val="minor"/>
      </rPr>
      <t xml:space="preserve"> (30%)          B= </t>
    </r>
    <r>
      <rPr>
        <b/>
        <sz val="11"/>
        <color indexed="8"/>
        <rFont val="Calibri"/>
        <family val="2"/>
        <scheme val="minor"/>
      </rPr>
      <t xml:space="preserve">VAET            </t>
    </r>
    <r>
      <rPr>
        <sz val="11"/>
        <color indexed="8"/>
        <rFont val="Calibri"/>
        <family val="2"/>
        <scheme val="minor"/>
      </rPr>
      <t xml:space="preserve">(€ 2880)            C=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(TOT-A-B)</t>
    </r>
  </si>
  <si>
    <r>
      <t xml:space="preserve">A= </t>
    </r>
    <r>
      <rPr>
        <b/>
        <sz val="11"/>
        <color indexed="8"/>
        <rFont val="Calibri"/>
        <family val="2"/>
        <scheme val="minor"/>
      </rPr>
      <t>79AT</t>
    </r>
    <r>
      <rPr>
        <sz val="11"/>
        <color indexed="8"/>
        <rFont val="Calibri"/>
        <family val="2"/>
        <scheme val="minor"/>
      </rPr>
      <t xml:space="preserve"> (30%)  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     (€ 5760)            C= </t>
    </r>
    <r>
      <rPr>
        <b/>
        <sz val="11"/>
        <color indexed="8"/>
        <rFont val="Calibri"/>
        <family val="2"/>
        <scheme val="minor"/>
      </rPr>
      <t xml:space="preserve">741T </t>
    </r>
    <r>
      <rPr>
        <sz val="11"/>
        <color indexed="8"/>
        <rFont val="Calibri"/>
        <family val="2"/>
        <scheme val="minor"/>
      </rPr>
      <t xml:space="preserve">     (TOT-A-B)</t>
    </r>
  </si>
  <si>
    <t>Esempio: ipotizzando l’applicazione della sanzione minima per l’impiego di un lavoratore in “nero”, pari a 1.800 euro (1.500 + l’incremento del 20 per cento previsto dalla legge di bilancio 2019, pari a 300), il versamento dovrà avvenire come segue: 
A) 540 euro (30% di 1.800) con il codice tributo “79AT”                                                                                                                                                                                                                                                                                                                                                                                                                                                        B) 300 euro (incremento previsto dalla legge di bilancio 2019) con il codice tributo “VAET”;                                                                                                                                                                                                                                                                                                                                                                               C) 960 euro (1.800-540-300) con il codice tributo “741T</t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</si>
  <si>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(€40)      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</si>
  <si>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(€200)            </t>
    </r>
  </si>
  <si>
    <t xml:space="preserve">ATTIVITA' DI INTERMEDIAZIONE  esercizio non autorizzato delle attività di intermediazione  (D.lgs.n.276/2003, art. 4, co. 1, lett.c)           </t>
  </si>
  <si>
    <t>arresto fino a sei mesi e ammenda da euro 1500 a euro 7500                             (D.lgs. n.8/2016 art. 1, co.1 e 5 lett a))</t>
  </si>
  <si>
    <t>arresto fino a sei mesi e ammenda da euro 1800 a euro 9000</t>
  </si>
  <si>
    <t xml:space="preserve">arresto fino a sei mesi e ammenda da euro 2100 a euro 10500                             </t>
  </si>
  <si>
    <t xml:space="preserve">sanzione amministrativa  euro 50 per ogni lavoratore occupato e per ogni giornata di lavoro  minimo 5.000 euro massimo 50.000 euro                   (D.lgs. n.8/2016 art. 1, co.1 e 6)
</t>
  </si>
  <si>
    <r>
      <t xml:space="preserve">  SOMMINISTRAZIONE ILLECITA                          Esercizio non autorizzato delle attività di somministrazione </t>
    </r>
    <r>
      <rPr>
        <b/>
        <sz val="12"/>
        <color indexed="8"/>
        <rFont val="Calibri"/>
        <family val="2"/>
        <scheme val="minor"/>
      </rPr>
      <t>con sfruttamento dei minori</t>
    </r>
    <r>
      <rPr>
        <b/>
        <sz val="11"/>
        <color indexed="8"/>
        <rFont val="Calibri"/>
        <family val="2"/>
        <scheme val="minor"/>
      </rPr>
      <t xml:space="preserve"> e relativa utilizzazione dei lavoratori
(D.lgs.n.276/2003, art. 4, co. 1, lett. a) e b))
</t>
    </r>
  </si>
  <si>
    <t xml:space="preserve">arresto fino a diciotto mesi e l'ammenda  aumentata fino al sestuplo
(D.lgs.n.276/2003, art. 18, co.1 e 2)
</t>
  </si>
  <si>
    <t xml:space="preserve">ATTIVITA' DI INTERMEDIAZIONE    Esercizio non autorizzato delle attività di intermediazione con sfruttamento dei minori      (D.lgs.n.276/2003, art. 4, co. 1, lett.c)           </t>
  </si>
  <si>
    <t xml:space="preserve">arresto fino a diciotto mesi e l'ammenda  aumentata fino al sestuplo
(D.lgs.n.276/2003, art. 18, co.1)
</t>
  </si>
  <si>
    <t xml:space="preserve">ammenda 
euro 50 per ogni lavoratore occupato e per ogni giornata di lavoro (D.lgs.n.276/2003, art. 18, commi 1 e 2)
</t>
  </si>
  <si>
    <t>arresto fino a sei mesi e ammenda da euro 1500 a euro 7500 (D.lgs.n.276/2003, art. 18, co.1)</t>
  </si>
  <si>
    <t>ammenda da euro 500 a euro 2500 (D.lgs.n.276/2003, art. 18, co.1)</t>
  </si>
  <si>
    <t>ammenda da euro 250 a euro 1250 (D.lgs.n.276/2003, art. 18, co.1)</t>
  </si>
  <si>
    <t>Nell' ipotesi aggravata dallo sfruttamento dei minori è previsto l'arresto fino a 18 mesi e l'ammenda è aumentata fino al sestuplo</t>
  </si>
  <si>
    <t xml:space="preserve">euro 60 per ogni lavoratore occupato e per ogni giornata di lavoro 
</t>
  </si>
  <si>
    <t xml:space="preserve">€ 20 per ogni lavoratore e per ogni giornata </t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</si>
  <si>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 B= </t>
    </r>
    <r>
      <rPr>
        <b/>
        <sz val="11"/>
        <color indexed="8"/>
        <rFont val="Calibri"/>
        <family val="2"/>
        <scheme val="minor"/>
      </rPr>
      <t>VAET</t>
    </r>
    <r>
      <rPr>
        <sz val="11"/>
        <color indexed="8"/>
        <rFont val="Calibri"/>
        <family val="2"/>
        <scheme val="minor"/>
      </rPr>
      <t xml:space="preserve"> (€. 3,333) per ogni lavoratore      </t>
    </r>
  </si>
  <si>
    <r>
      <t xml:space="preserve">A= </t>
    </r>
    <r>
      <rPr>
        <b/>
        <sz val="11"/>
        <color indexed="8"/>
        <rFont val="Calibri"/>
        <family val="2"/>
        <scheme val="minor"/>
      </rPr>
      <t>741T</t>
    </r>
    <r>
      <rPr>
        <sz val="11"/>
        <color indexed="8"/>
        <rFont val="Calibri"/>
        <family val="2"/>
        <scheme val="minor"/>
      </rPr>
      <t xml:space="preserve">      B= </t>
    </r>
    <r>
      <rPr>
        <b/>
        <sz val="11"/>
        <color indexed="8"/>
        <rFont val="Calibri"/>
        <family val="2"/>
        <scheme val="minor"/>
      </rPr>
      <t xml:space="preserve">VAET   </t>
    </r>
    <r>
      <rPr>
        <sz val="11"/>
        <color indexed="8"/>
        <rFont val="Calibri"/>
        <family val="2"/>
        <scheme val="minor"/>
      </rPr>
      <t xml:space="preserve">(6,666)            </t>
    </r>
  </si>
  <si>
    <t xml:space="preserve">€. 23,3333  per ogni lavoratore e per ogni giornata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</si>
</sst>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[Red]\-&quot;€&quot;\ #,##0.00"/>
    <numFmt numFmtId="165" formatCode="&quot;€&quot;\ #,##0.00"/>
    <numFmt numFmtId="166" formatCode="[$€-2]\ #,##0.00;[Red]\-[$€-2]\ #,##0.00"/>
    <numFmt numFmtId="167" formatCode="#,##0.00\ &quot;€&quot;"/>
  </numFmts>
  <fonts count="15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49" fontId="0" fillId="0" borderId="0" xfId="0" applyNumberFormat="1" applyBorder="1" applyAlignment="1">
      <alignment vertical="distributed"/>
    </xf>
    <xf numFmtId="0" fontId="0" fillId="0" borderId="0" xfId="0" applyAlignment="1">
      <alignment horizontal="left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Border="1" applyAlignment="1"/>
    <xf numFmtId="0" fontId="0" fillId="0" borderId="0" xfId="0" applyBorder="1" applyAlignment="1">
      <alignment horizontal="left"/>
    </xf>
    <xf numFmtId="49" fontId="0" fillId="0" borderId="9" xfId="0" applyNumberFormat="1" applyBorder="1" applyAlignment="1">
      <alignment vertical="distributed"/>
    </xf>
    <xf numFmtId="0" fontId="0" fillId="0" borderId="0" xfId="0" applyBorder="1" applyAlignment="1">
      <alignment vertical="distributed"/>
    </xf>
    <xf numFmtId="164" fontId="8" fillId="0" borderId="20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3" borderId="10" xfId="0" applyNumberFormat="1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7" fillId="2" borderId="11" xfId="0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0" fillId="0" borderId="30" xfId="0" applyBorder="1"/>
    <xf numFmtId="0" fontId="13" fillId="0" borderId="5" xfId="0" applyFont="1" applyBorder="1"/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distributed" wrapText="1"/>
    </xf>
    <xf numFmtId="49" fontId="3" fillId="0" borderId="1" xfId="0" applyNumberFormat="1" applyFont="1" applyBorder="1" applyAlignment="1">
      <alignment horizontal="left" vertical="distributed"/>
    </xf>
    <xf numFmtId="0" fontId="7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65" fontId="8" fillId="0" borderId="25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28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65" fontId="8" fillId="3" borderId="36" xfId="0" applyNumberFormat="1" applyFont="1" applyFill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3" borderId="31" xfId="0" applyNumberFormat="1" applyFont="1" applyFill="1" applyBorder="1" applyAlignment="1">
      <alignment horizontal="center" vertical="center" wrapText="1"/>
    </xf>
    <xf numFmtId="165" fontId="8" fillId="3" borderId="29" xfId="0" applyNumberFormat="1" applyFont="1" applyFill="1" applyBorder="1" applyAlignment="1">
      <alignment horizontal="center" vertical="center" wrapText="1"/>
    </xf>
    <xf numFmtId="165" fontId="8" fillId="3" borderId="30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28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66" fontId="8" fillId="0" borderId="34" xfId="0" applyNumberFormat="1" applyFont="1" applyBorder="1" applyAlignment="1">
      <alignment horizontal="center" vertical="center" wrapText="1"/>
    </xf>
    <xf numFmtId="166" fontId="8" fillId="0" borderId="35" xfId="0" applyNumberFormat="1" applyFont="1" applyBorder="1" applyAlignment="1">
      <alignment horizontal="center" vertical="center" wrapText="1"/>
    </xf>
    <xf numFmtId="166" fontId="8" fillId="0" borderId="32" xfId="0" applyNumberFormat="1" applyFont="1" applyBorder="1" applyAlignment="1">
      <alignment horizontal="center" vertical="center" wrapText="1"/>
    </xf>
    <xf numFmtId="165" fontId="8" fillId="0" borderId="36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31" xfId="0" applyNumberFormat="1" applyFont="1" applyBorder="1" applyAlignment="1">
      <alignment horizontal="center" vertical="center" wrapText="1"/>
    </xf>
    <xf numFmtId="165" fontId="8" fillId="0" borderId="29" xfId="0" applyNumberFormat="1" applyFont="1" applyBorder="1" applyAlignment="1">
      <alignment horizontal="center" vertical="center" wrapText="1"/>
    </xf>
    <xf numFmtId="165" fontId="8" fillId="0" borderId="30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5" fontId="8" fillId="3" borderId="39" xfId="0" applyNumberFormat="1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6" fontId="8" fillId="0" borderId="28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66" fontId="12" fillId="0" borderId="40" xfId="0" applyNumberFormat="1" applyFont="1" applyBorder="1" applyAlignment="1">
      <alignment horizontal="center" vertical="center" wrapText="1"/>
    </xf>
    <xf numFmtId="166" fontId="12" fillId="0" borderId="23" xfId="0" applyNumberFormat="1" applyFont="1" applyBorder="1" applyAlignment="1">
      <alignment horizontal="center" vertical="center" wrapText="1"/>
    </xf>
    <xf numFmtId="166" fontId="12" fillId="0" borderId="33" xfId="0" applyNumberFormat="1" applyFont="1" applyBorder="1" applyAlignment="1">
      <alignment horizontal="center" vertical="center" wrapText="1"/>
    </xf>
    <xf numFmtId="166" fontId="12" fillId="0" borderId="34" xfId="0" applyNumberFormat="1" applyFont="1" applyBorder="1" applyAlignment="1">
      <alignment horizontal="center" vertical="center" wrapText="1"/>
    </xf>
    <xf numFmtId="166" fontId="12" fillId="0" borderId="35" xfId="0" applyNumberFormat="1" applyFont="1" applyBorder="1" applyAlignment="1">
      <alignment horizontal="center" vertical="center" wrapText="1"/>
    </xf>
    <xf numFmtId="166" fontId="12" fillId="0" borderId="32" xfId="0" applyNumberFormat="1" applyFont="1" applyBorder="1" applyAlignment="1">
      <alignment horizontal="center" vertical="center" wrapText="1"/>
    </xf>
    <xf numFmtId="165" fontId="12" fillId="0" borderId="3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2" fillId="0" borderId="9" xfId="0" applyNumberFormat="1" applyFont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 vertical="center" wrapText="1"/>
    </xf>
    <xf numFmtId="165" fontId="12" fillId="0" borderId="29" xfId="0" applyNumberFormat="1" applyFont="1" applyBorder="1" applyAlignment="1">
      <alignment horizontal="center" vertical="center" wrapText="1"/>
    </xf>
    <xf numFmtId="165" fontId="12" fillId="0" borderId="30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 wrapText="1"/>
    </xf>
    <xf numFmtId="165" fontId="12" fillId="3" borderId="28" xfId="0" applyNumberFormat="1" applyFont="1" applyFill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28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5" fontId="12" fillId="3" borderId="36" xfId="0" applyNumberFormat="1" applyFont="1" applyFill="1" applyBorder="1" applyAlignment="1">
      <alignment horizontal="center" vertical="center" wrapText="1"/>
    </xf>
    <xf numFmtId="165" fontId="12" fillId="3" borderId="6" xfId="0" applyNumberFormat="1" applyFont="1" applyFill="1" applyBorder="1" applyAlignment="1">
      <alignment horizontal="center" vertical="center" wrapText="1"/>
    </xf>
    <xf numFmtId="165" fontId="12" fillId="3" borderId="9" xfId="0" applyNumberFormat="1" applyFont="1" applyFill="1" applyBorder="1" applyAlignment="1">
      <alignment horizontal="center" vertical="center" wrapText="1"/>
    </xf>
    <xf numFmtId="165" fontId="12" fillId="3" borderId="31" xfId="0" applyNumberFormat="1" applyFont="1" applyFill="1" applyBorder="1" applyAlignment="1">
      <alignment horizontal="center" vertical="center" wrapText="1"/>
    </xf>
    <xf numFmtId="165" fontId="12" fillId="3" borderId="29" xfId="0" applyNumberFormat="1" applyFont="1" applyFill="1" applyBorder="1" applyAlignment="1">
      <alignment horizontal="center" vertical="center" wrapText="1"/>
    </xf>
    <xf numFmtId="165" fontId="12" fillId="3" borderId="3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"/>
  <sheetViews>
    <sheetView showWhiteSpace="0" zoomScaleNormal="100" zoomScalePageLayoutView="90" workbookViewId="0" xr3:uid="{AEA406A1-0E4B-5B11-9CD5-51D6E497D94C}">
      <selection activeCell="A13" sqref="A13:Q14"/>
    </sheetView>
  </sheetViews>
  <sheetFormatPr defaultRowHeight="14.25" x14ac:dyDescent="0.15"/>
  <cols>
    <col min="1" max="1" width="17.52734375" customWidth="1"/>
    <col min="2" max="2" width="11.4609375" customWidth="1"/>
    <col min="3" max="3" width="9.55078125" customWidth="1"/>
    <col min="4" max="4" width="11.234375" customWidth="1"/>
    <col min="5" max="5" width="10.3359375" customWidth="1"/>
    <col min="6" max="6" width="11.34765625" customWidth="1"/>
    <col min="7" max="7" width="8.98828125" bestFit="1" customWidth="1"/>
    <col min="8" max="8" width="12.359375" customWidth="1"/>
    <col min="9" max="9" width="8.875" customWidth="1"/>
    <col min="10" max="10" width="11.234375" customWidth="1"/>
    <col min="11" max="11" width="9.32421875" customWidth="1"/>
    <col min="12" max="12" width="11.125" customWidth="1"/>
    <col min="13" max="14" width="11.234375" customWidth="1"/>
    <col min="15" max="15" width="8.42578125" bestFit="1" customWidth="1"/>
    <col min="16" max="16" width="11.68359375" customWidth="1"/>
    <col min="18" max="18" width="12.13671875" customWidth="1"/>
    <col min="19" max="19" width="8.875" style="2" customWidth="1"/>
    <col min="20" max="20" width="8.875" style="2"/>
  </cols>
  <sheetData>
    <row r="1" spans="1:27" s="5" customFormat="1" x14ac:dyDescent="0.15">
      <c r="S1" s="15"/>
      <c r="T1" s="15"/>
    </row>
    <row r="2" spans="1:27" ht="27.75" customHeight="1" x14ac:dyDescent="0.15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14"/>
      <c r="S2" s="14"/>
    </row>
    <row r="3" spans="1:27" ht="1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  <c r="R3" s="14"/>
      <c r="S3" s="14"/>
    </row>
    <row r="4" spans="1:27" x14ac:dyDescent="0.15">
      <c r="M4" s="2"/>
    </row>
    <row r="5" spans="1:27" ht="138" customHeight="1" x14ac:dyDescent="0.2">
      <c r="A5" s="33" t="s">
        <v>0</v>
      </c>
      <c r="B5" s="35" t="s">
        <v>9</v>
      </c>
      <c r="C5" s="103" t="s">
        <v>36</v>
      </c>
      <c r="D5" s="100"/>
      <c r="E5" s="103" t="s">
        <v>37</v>
      </c>
      <c r="F5" s="100"/>
      <c r="G5" s="35" t="s">
        <v>46</v>
      </c>
      <c r="H5" s="35" t="s">
        <v>61</v>
      </c>
      <c r="I5" s="36" t="s">
        <v>47</v>
      </c>
      <c r="J5" s="37" t="s">
        <v>62</v>
      </c>
      <c r="K5" s="37" t="s">
        <v>47</v>
      </c>
      <c r="L5" s="100" t="s">
        <v>10</v>
      </c>
      <c r="M5" s="101"/>
      <c r="N5" s="35" t="s">
        <v>73</v>
      </c>
      <c r="O5" s="38" t="s">
        <v>47</v>
      </c>
      <c r="P5" s="35" t="s">
        <v>63</v>
      </c>
      <c r="Q5" s="39" t="s">
        <v>47</v>
      </c>
    </row>
    <row r="6" spans="1:27" ht="15" x14ac:dyDescent="0.15">
      <c r="A6" s="70"/>
      <c r="B6" s="71"/>
      <c r="C6" s="71" t="s">
        <v>5</v>
      </c>
      <c r="D6" s="71" t="s">
        <v>1</v>
      </c>
      <c r="E6" s="72" t="s">
        <v>5</v>
      </c>
      <c r="F6" s="71" t="s">
        <v>1</v>
      </c>
      <c r="G6" s="71"/>
      <c r="H6" s="71"/>
      <c r="I6" s="73"/>
      <c r="J6" s="37"/>
      <c r="K6" s="37"/>
      <c r="L6" s="74" t="s">
        <v>5</v>
      </c>
      <c r="M6" s="75" t="s">
        <v>1</v>
      </c>
      <c r="N6" s="71"/>
      <c r="O6" s="71"/>
      <c r="P6" s="71"/>
      <c r="Q6" s="76"/>
    </row>
    <row r="7" spans="1:27" ht="99.95" customHeight="1" x14ac:dyDescent="0.15">
      <c r="A7" s="97" t="s">
        <v>8</v>
      </c>
      <c r="B7" s="40" t="s">
        <v>38</v>
      </c>
      <c r="C7" s="18">
        <v>1500</v>
      </c>
      <c r="D7" s="19">
        <v>9000</v>
      </c>
      <c r="E7" s="19">
        <v>1800</v>
      </c>
      <c r="F7" s="19">
        <v>10800</v>
      </c>
      <c r="G7" s="41" t="s">
        <v>2</v>
      </c>
      <c r="H7" s="77">
        <f>IF(F7=0,E7/4,E7)</f>
        <v>1800</v>
      </c>
      <c r="I7" s="42" t="s">
        <v>102</v>
      </c>
      <c r="J7" s="43">
        <f t="shared" ref="J7:J12" si="0">IF(F7/3&lt;E7*2,F7/3,E7*2)</f>
        <v>3600</v>
      </c>
      <c r="K7" s="44" t="s">
        <v>105</v>
      </c>
      <c r="L7" s="45">
        <v>2100</v>
      </c>
      <c r="M7" s="45">
        <v>12600</v>
      </c>
      <c r="N7" s="19">
        <v>2100</v>
      </c>
      <c r="O7" s="46" t="s">
        <v>39</v>
      </c>
      <c r="P7" s="19">
        <v>4200</v>
      </c>
      <c r="Q7" s="47" t="s">
        <v>111</v>
      </c>
    </row>
    <row r="8" spans="1:27" ht="99.95" customHeight="1" x14ac:dyDescent="0.15">
      <c r="A8" s="98"/>
      <c r="B8" s="48" t="s">
        <v>40</v>
      </c>
      <c r="C8" s="45">
        <v>3000</v>
      </c>
      <c r="D8" s="45">
        <v>18000</v>
      </c>
      <c r="E8" s="45">
        <v>3600</v>
      </c>
      <c r="F8" s="45">
        <v>21600</v>
      </c>
      <c r="G8" s="49" t="s">
        <v>2</v>
      </c>
      <c r="H8" s="78">
        <f>IF(F8=0,E8/4,E8)</f>
        <v>3600</v>
      </c>
      <c r="I8" s="50" t="s">
        <v>103</v>
      </c>
      <c r="J8" s="43">
        <f t="shared" si="0"/>
        <v>7200</v>
      </c>
      <c r="K8" s="51" t="s">
        <v>106</v>
      </c>
      <c r="L8" s="52">
        <v>4200</v>
      </c>
      <c r="M8" s="45">
        <v>25200</v>
      </c>
      <c r="N8" s="45">
        <v>4200</v>
      </c>
      <c r="O8" s="53" t="s">
        <v>41</v>
      </c>
      <c r="P8" s="45">
        <v>8400</v>
      </c>
      <c r="Q8" s="54" t="s">
        <v>112</v>
      </c>
    </row>
    <row r="9" spans="1:27" ht="99.95" customHeight="1" x14ac:dyDescent="0.15">
      <c r="A9" s="99"/>
      <c r="B9" s="55" t="s">
        <v>43</v>
      </c>
      <c r="C9" s="56">
        <v>6000</v>
      </c>
      <c r="D9" s="56">
        <v>36000</v>
      </c>
      <c r="E9" s="57">
        <v>7200</v>
      </c>
      <c r="F9" s="57">
        <v>43200</v>
      </c>
      <c r="G9" s="58" t="s">
        <v>2</v>
      </c>
      <c r="H9" s="79">
        <f>IF(F9=0,E9/4,E9)</f>
        <v>7200</v>
      </c>
      <c r="I9" s="59" t="s">
        <v>104</v>
      </c>
      <c r="J9" s="43">
        <f t="shared" si="0"/>
        <v>14400</v>
      </c>
      <c r="K9" s="51" t="s">
        <v>107</v>
      </c>
      <c r="L9" s="60">
        <v>8400</v>
      </c>
      <c r="M9" s="57">
        <v>50400</v>
      </c>
      <c r="N9" s="57">
        <v>8400</v>
      </c>
      <c r="O9" s="61" t="s">
        <v>42</v>
      </c>
      <c r="P9" s="57">
        <v>16800</v>
      </c>
      <c r="Q9" s="62" t="s">
        <v>113</v>
      </c>
    </row>
    <row r="10" spans="1:27" s="2" customFormat="1" ht="99.95" customHeight="1" x14ac:dyDescent="0.15">
      <c r="A10" s="97" t="s">
        <v>48</v>
      </c>
      <c r="B10" s="40" t="s">
        <v>38</v>
      </c>
      <c r="C10" s="63">
        <v>1800</v>
      </c>
      <c r="D10" s="63">
        <v>10800</v>
      </c>
      <c r="E10" s="21">
        <v>2160</v>
      </c>
      <c r="F10" s="21">
        <v>12960</v>
      </c>
      <c r="G10" s="20" t="s">
        <v>3</v>
      </c>
      <c r="H10" s="21" t="s">
        <v>6</v>
      </c>
      <c r="I10" s="21" t="s">
        <v>6</v>
      </c>
      <c r="J10" s="21">
        <f t="shared" si="0"/>
        <v>4320</v>
      </c>
      <c r="K10" s="64" t="s">
        <v>108</v>
      </c>
      <c r="L10" s="21">
        <v>2520</v>
      </c>
      <c r="M10" s="21">
        <v>15120</v>
      </c>
      <c r="N10" s="21" t="s">
        <v>6</v>
      </c>
      <c r="O10" s="21" t="s">
        <v>6</v>
      </c>
      <c r="P10" s="21">
        <v>5040</v>
      </c>
      <c r="Q10" s="64" t="s">
        <v>114</v>
      </c>
    </row>
    <row r="11" spans="1:27" s="2" customFormat="1" ht="99.95" customHeight="1" x14ac:dyDescent="0.15">
      <c r="A11" s="102"/>
      <c r="B11" s="48" t="s">
        <v>40</v>
      </c>
      <c r="C11" s="63">
        <v>3600</v>
      </c>
      <c r="D11" s="63">
        <v>21600</v>
      </c>
      <c r="E11" s="45">
        <v>4320</v>
      </c>
      <c r="F11" s="45">
        <v>25920</v>
      </c>
      <c r="G11" s="49" t="s">
        <v>3</v>
      </c>
      <c r="H11" s="45" t="s">
        <v>6</v>
      </c>
      <c r="I11" s="45" t="s">
        <v>6</v>
      </c>
      <c r="J11" s="45">
        <f t="shared" si="0"/>
        <v>8640</v>
      </c>
      <c r="K11" s="53" t="s">
        <v>109</v>
      </c>
      <c r="L11" s="45">
        <v>5040</v>
      </c>
      <c r="M11" s="45">
        <v>30240</v>
      </c>
      <c r="N11" s="45" t="s">
        <v>6</v>
      </c>
      <c r="O11" s="45" t="s">
        <v>6</v>
      </c>
      <c r="P11" s="45">
        <v>10080</v>
      </c>
      <c r="Q11" s="53" t="s">
        <v>115</v>
      </c>
    </row>
    <row r="12" spans="1:27" ht="99.95" customHeight="1" x14ac:dyDescent="0.15">
      <c r="A12" s="102"/>
      <c r="B12" s="65" t="s">
        <v>43</v>
      </c>
      <c r="C12" s="66">
        <v>7200</v>
      </c>
      <c r="D12" s="66">
        <v>43200</v>
      </c>
      <c r="E12" s="56">
        <v>8640</v>
      </c>
      <c r="F12" s="56">
        <v>51840</v>
      </c>
      <c r="G12" s="67" t="s">
        <v>3</v>
      </c>
      <c r="H12" s="56" t="s">
        <v>6</v>
      </c>
      <c r="I12" s="56" t="s">
        <v>6</v>
      </c>
      <c r="J12" s="56">
        <f t="shared" si="0"/>
        <v>17280</v>
      </c>
      <c r="K12" s="68" t="s">
        <v>110</v>
      </c>
      <c r="L12" s="56">
        <v>10080</v>
      </c>
      <c r="M12" s="56">
        <v>60480</v>
      </c>
      <c r="N12" s="56" t="s">
        <v>6</v>
      </c>
      <c r="O12" s="56" t="s">
        <v>6</v>
      </c>
      <c r="P12" s="56">
        <v>20160</v>
      </c>
      <c r="Q12" s="68" t="s">
        <v>116</v>
      </c>
      <c r="R12" s="2"/>
    </row>
    <row r="13" spans="1:27" ht="36.75" customHeight="1" x14ac:dyDescent="0.15">
      <c r="A13" s="95" t="s">
        <v>117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17"/>
      <c r="S13" s="17"/>
    </row>
    <row r="14" spans="1:27" ht="60" customHeight="1" x14ac:dyDescent="0.1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7"/>
      <c r="S14" s="17"/>
      <c r="T14" s="4"/>
      <c r="U14" s="4"/>
      <c r="V14" s="4"/>
      <c r="W14" s="4"/>
      <c r="X14" s="4"/>
      <c r="Y14" s="4"/>
      <c r="Z14" s="4"/>
      <c r="AA14" s="4"/>
    </row>
    <row r="15" spans="1:27" ht="14.25" customHeight="1" x14ac:dyDescent="0.15">
      <c r="A15" s="16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7"/>
      <c r="N15" s="17"/>
      <c r="O15" s="17"/>
      <c r="P15" s="17"/>
      <c r="Q15" s="17"/>
      <c r="R15" s="17"/>
      <c r="S15" s="17"/>
      <c r="T15" s="4"/>
      <c r="U15" s="4"/>
      <c r="V15" s="4"/>
      <c r="W15" s="4"/>
      <c r="X15" s="4"/>
      <c r="Y15" s="4"/>
      <c r="Z15" s="4"/>
      <c r="AA15" s="4"/>
    </row>
    <row r="16" spans="1:27" ht="25.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7"/>
      <c r="N16" s="17"/>
      <c r="O16" s="17"/>
      <c r="P16" s="17"/>
      <c r="Q16" s="17"/>
      <c r="R16" s="17"/>
      <c r="S16" s="17"/>
      <c r="T16" s="4"/>
      <c r="U16" s="4"/>
      <c r="V16" s="4"/>
      <c r="W16" s="4"/>
      <c r="X16" s="4"/>
      <c r="Y16" s="4"/>
      <c r="Z16" s="4"/>
      <c r="AA16" s="4"/>
    </row>
    <row r="17" spans="1:27" ht="24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7"/>
      <c r="N17" s="17"/>
      <c r="O17" s="17"/>
      <c r="P17" s="17"/>
      <c r="Q17" s="17"/>
      <c r="R17" s="17"/>
      <c r="S17" s="17"/>
      <c r="T17" s="4"/>
      <c r="U17" s="4"/>
      <c r="V17" s="4"/>
      <c r="W17" s="4"/>
      <c r="X17" s="4"/>
      <c r="Y17" s="4"/>
      <c r="Z17" s="4"/>
      <c r="AA17" s="4"/>
    </row>
    <row r="18" spans="1:27" x14ac:dyDescent="0.15">
      <c r="A18" s="2"/>
      <c r="B18" s="2" t="s">
        <v>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7" x14ac:dyDescent="0.15">
      <c r="R19" s="2"/>
    </row>
    <row r="20" spans="1:27" x14ac:dyDescent="0.15">
      <c r="R20" s="2"/>
    </row>
  </sheetData>
  <mergeCells count="7">
    <mergeCell ref="A2:Q2"/>
    <mergeCell ref="A13:Q14"/>
    <mergeCell ref="A7:A9"/>
    <mergeCell ref="L5:M5"/>
    <mergeCell ref="A10:A12"/>
    <mergeCell ref="E5:F5"/>
    <mergeCell ref="C5:D5"/>
  </mergeCells>
  <phoneticPr fontId="5" type="noConversion"/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abSelected="1" topLeftCell="B7" workbookViewId="0" xr3:uid="{958C4451-9541-5A59-BF78-D2F731DF1C81}">
      <selection activeCell="D11" sqref="D11:E13"/>
    </sheetView>
  </sheetViews>
  <sheetFormatPr defaultRowHeight="14.25" x14ac:dyDescent="0.15"/>
  <cols>
    <col min="1" max="1" width="20" customWidth="1"/>
    <col min="2" max="2" width="16.96875" customWidth="1"/>
    <col min="3" max="3" width="21.3515625" customWidth="1"/>
    <col min="9" max="9" width="11.125" customWidth="1"/>
    <col min="15" max="15" width="11.796875" customWidth="1"/>
  </cols>
  <sheetData>
    <row r="1" spans="1:16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5" x14ac:dyDescent="0.15">
      <c r="A2" s="142" t="s">
        <v>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15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30"/>
      <c r="N3" s="30"/>
      <c r="O3" s="30"/>
      <c r="P3" s="30"/>
    </row>
    <row r="4" spans="1:16" ht="15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  <c r="M4" s="31"/>
      <c r="N4" s="31"/>
      <c r="O4" s="31"/>
      <c r="P4" s="31"/>
    </row>
    <row r="5" spans="1:16" ht="135.75" customHeight="1" x14ac:dyDescent="0.2">
      <c r="A5" s="33" t="s">
        <v>0</v>
      </c>
      <c r="B5" s="33" t="s">
        <v>49</v>
      </c>
      <c r="C5" s="34" t="s">
        <v>50</v>
      </c>
      <c r="D5" s="103" t="s">
        <v>51</v>
      </c>
      <c r="E5" s="100"/>
      <c r="F5" s="35" t="s">
        <v>46</v>
      </c>
      <c r="G5" s="35" t="s">
        <v>74</v>
      </c>
      <c r="H5" s="36" t="s">
        <v>47</v>
      </c>
      <c r="I5" s="37" t="s">
        <v>62</v>
      </c>
      <c r="J5" s="37" t="s">
        <v>47</v>
      </c>
      <c r="K5" s="143" t="s">
        <v>10</v>
      </c>
      <c r="L5" s="100"/>
      <c r="M5" s="35" t="s">
        <v>74</v>
      </c>
      <c r="N5" s="38" t="s">
        <v>47</v>
      </c>
      <c r="O5" s="35" t="s">
        <v>63</v>
      </c>
      <c r="P5" s="39" t="s">
        <v>47</v>
      </c>
    </row>
    <row r="6" spans="1:16" ht="135.75" customHeight="1" x14ac:dyDescent="0.2">
      <c r="A6" s="85" t="s">
        <v>52</v>
      </c>
      <c r="B6" s="18" t="s">
        <v>129</v>
      </c>
      <c r="C6" s="19" t="s">
        <v>124</v>
      </c>
      <c r="D6" s="104" t="s">
        <v>134</v>
      </c>
      <c r="E6" s="105"/>
      <c r="F6" s="90" t="s">
        <v>3</v>
      </c>
      <c r="G6" s="91" t="s">
        <v>6</v>
      </c>
      <c r="H6" s="91" t="s">
        <v>6</v>
      </c>
      <c r="I6" s="22" t="s">
        <v>135</v>
      </c>
      <c r="J6" s="23" t="s">
        <v>136</v>
      </c>
      <c r="K6" s="104" t="s">
        <v>19</v>
      </c>
      <c r="L6" s="105"/>
      <c r="M6" s="87" t="s">
        <v>6</v>
      </c>
      <c r="N6" s="87" t="s">
        <v>6</v>
      </c>
      <c r="O6" s="22" t="s">
        <v>138</v>
      </c>
      <c r="P6" s="24" t="s">
        <v>137</v>
      </c>
    </row>
    <row r="7" spans="1:16" ht="177.75" customHeight="1" x14ac:dyDescent="0.2">
      <c r="A7" s="25" t="s">
        <v>125</v>
      </c>
      <c r="B7" s="19" t="s">
        <v>126</v>
      </c>
      <c r="C7" s="19" t="s">
        <v>126</v>
      </c>
      <c r="D7" s="104" t="s">
        <v>6</v>
      </c>
      <c r="E7" s="105"/>
      <c r="F7" s="26" t="s">
        <v>3</v>
      </c>
      <c r="G7" s="27" t="s">
        <v>6</v>
      </c>
      <c r="H7" s="27" t="s">
        <v>6</v>
      </c>
      <c r="I7" s="88" t="s">
        <v>6</v>
      </c>
      <c r="J7" s="88" t="s">
        <v>6</v>
      </c>
      <c r="K7" s="104" t="s">
        <v>6</v>
      </c>
      <c r="L7" s="105"/>
      <c r="M7" s="28" t="s">
        <v>6</v>
      </c>
      <c r="N7" s="28" t="s">
        <v>6</v>
      </c>
      <c r="O7" s="88" t="s">
        <v>6</v>
      </c>
      <c r="P7" s="88" t="s">
        <v>6</v>
      </c>
    </row>
    <row r="8" spans="1:16" ht="15" customHeight="1" x14ac:dyDescent="0.15">
      <c r="A8" s="148" t="s">
        <v>120</v>
      </c>
      <c r="B8" s="151" t="s">
        <v>130</v>
      </c>
      <c r="C8" s="154" t="s">
        <v>121</v>
      </c>
      <c r="D8" s="157" t="s">
        <v>122</v>
      </c>
      <c r="E8" s="158"/>
      <c r="F8" s="163" t="s">
        <v>3</v>
      </c>
      <c r="G8" s="169" t="s">
        <v>6</v>
      </c>
      <c r="H8" s="166" t="s">
        <v>6</v>
      </c>
      <c r="I8" s="166" t="s">
        <v>6</v>
      </c>
      <c r="J8" s="166" t="s">
        <v>6</v>
      </c>
      <c r="K8" s="172" t="s">
        <v>123</v>
      </c>
      <c r="L8" s="173"/>
      <c r="M8" s="166" t="s">
        <v>6</v>
      </c>
      <c r="N8" s="166" t="s">
        <v>6</v>
      </c>
      <c r="O8" s="166" t="s">
        <v>6</v>
      </c>
      <c r="P8" s="166" t="s">
        <v>6</v>
      </c>
    </row>
    <row r="9" spans="1:16" x14ac:dyDescent="0.15">
      <c r="A9" s="149"/>
      <c r="B9" s="152"/>
      <c r="C9" s="155"/>
      <c r="D9" s="159"/>
      <c r="E9" s="160"/>
      <c r="F9" s="164"/>
      <c r="G9" s="170"/>
      <c r="H9" s="167"/>
      <c r="I9" s="167"/>
      <c r="J9" s="167"/>
      <c r="K9" s="174"/>
      <c r="L9" s="175"/>
      <c r="M9" s="167"/>
      <c r="N9" s="167"/>
      <c r="O9" s="167"/>
      <c r="P9" s="167"/>
    </row>
    <row r="10" spans="1:16" ht="90" customHeight="1" x14ac:dyDescent="0.15">
      <c r="A10" s="150"/>
      <c r="B10" s="153"/>
      <c r="C10" s="156"/>
      <c r="D10" s="161"/>
      <c r="E10" s="162"/>
      <c r="F10" s="165"/>
      <c r="G10" s="171"/>
      <c r="H10" s="168"/>
      <c r="I10" s="168"/>
      <c r="J10" s="168"/>
      <c r="K10" s="176"/>
      <c r="L10" s="177"/>
      <c r="M10" s="168"/>
      <c r="N10" s="168"/>
      <c r="O10" s="168"/>
      <c r="P10" s="168"/>
    </row>
    <row r="11" spans="1:16" ht="15" customHeight="1" x14ac:dyDescent="0.15">
      <c r="A11" s="97" t="s">
        <v>53</v>
      </c>
      <c r="B11" s="126" t="s">
        <v>131</v>
      </c>
      <c r="C11" s="145" t="s">
        <v>13</v>
      </c>
      <c r="D11" s="129" t="s">
        <v>14</v>
      </c>
      <c r="E11" s="130"/>
      <c r="F11" s="135" t="s">
        <v>3</v>
      </c>
      <c r="G11" s="122" t="s">
        <v>6</v>
      </c>
      <c r="H11" s="121" t="s">
        <v>6</v>
      </c>
      <c r="I11" s="111">
        <v>4000</v>
      </c>
      <c r="J11" s="114" t="s">
        <v>97</v>
      </c>
      <c r="K11" s="115" t="s">
        <v>20</v>
      </c>
      <c r="L11" s="116"/>
      <c r="M11" s="121" t="s">
        <v>6</v>
      </c>
      <c r="N11" s="121" t="s">
        <v>6</v>
      </c>
      <c r="O11" s="111">
        <v>4666.66</v>
      </c>
      <c r="P11" s="108" t="s">
        <v>98</v>
      </c>
    </row>
    <row r="12" spans="1:16" x14ac:dyDescent="0.15">
      <c r="A12" s="102"/>
      <c r="B12" s="127"/>
      <c r="C12" s="146"/>
      <c r="D12" s="131"/>
      <c r="E12" s="132"/>
      <c r="F12" s="136"/>
      <c r="G12" s="123"/>
      <c r="H12" s="112"/>
      <c r="I12" s="112"/>
      <c r="J12" s="109"/>
      <c r="K12" s="117"/>
      <c r="L12" s="118"/>
      <c r="M12" s="112"/>
      <c r="N12" s="112"/>
      <c r="O12" s="112"/>
      <c r="P12" s="109"/>
    </row>
    <row r="13" spans="1:16" ht="107.25" customHeight="1" x14ac:dyDescent="0.15">
      <c r="A13" s="144"/>
      <c r="B13" s="128"/>
      <c r="C13" s="147"/>
      <c r="D13" s="133"/>
      <c r="E13" s="134"/>
      <c r="F13" s="137"/>
      <c r="G13" s="124"/>
      <c r="H13" s="113"/>
      <c r="I13" s="140"/>
      <c r="J13" s="141"/>
      <c r="K13" s="119"/>
      <c r="L13" s="120"/>
      <c r="M13" s="113"/>
      <c r="N13" s="113"/>
      <c r="O13" s="113"/>
      <c r="P13" s="110"/>
    </row>
    <row r="14" spans="1:16" ht="126.75" customHeight="1" x14ac:dyDescent="0.2">
      <c r="A14" s="86" t="s">
        <v>127</v>
      </c>
      <c r="B14" s="19" t="s">
        <v>128</v>
      </c>
      <c r="C14" s="19" t="s">
        <v>128</v>
      </c>
      <c r="D14" s="104" t="s">
        <v>6</v>
      </c>
      <c r="E14" s="105"/>
      <c r="F14" s="89" t="s">
        <v>3</v>
      </c>
      <c r="G14" s="88" t="s">
        <v>6</v>
      </c>
      <c r="H14" s="88" t="s">
        <v>6</v>
      </c>
      <c r="I14" s="88" t="s">
        <v>6</v>
      </c>
      <c r="J14" s="88" t="s">
        <v>6</v>
      </c>
      <c r="K14" s="106" t="s">
        <v>6</v>
      </c>
      <c r="L14" s="107"/>
      <c r="M14" s="87" t="s">
        <v>6</v>
      </c>
      <c r="N14" s="87" t="s">
        <v>6</v>
      </c>
      <c r="O14" s="88" t="s">
        <v>6</v>
      </c>
      <c r="P14" s="88" t="s">
        <v>6</v>
      </c>
    </row>
    <row r="15" spans="1:16" ht="15" customHeight="1" x14ac:dyDescent="0.15">
      <c r="A15" s="97" t="s">
        <v>15</v>
      </c>
      <c r="B15" s="126" t="s">
        <v>16</v>
      </c>
      <c r="C15" s="126" t="s">
        <v>13</v>
      </c>
      <c r="D15" s="129" t="s">
        <v>14</v>
      </c>
      <c r="E15" s="130"/>
      <c r="F15" s="135" t="s">
        <v>3</v>
      </c>
      <c r="G15" s="122" t="s">
        <v>6</v>
      </c>
      <c r="H15" s="121" t="s">
        <v>6</v>
      </c>
      <c r="I15" s="111">
        <v>4000</v>
      </c>
      <c r="J15" s="114" t="s">
        <v>99</v>
      </c>
      <c r="K15" s="115" t="s">
        <v>21</v>
      </c>
      <c r="L15" s="116"/>
      <c r="M15" s="121" t="s">
        <v>6</v>
      </c>
      <c r="N15" s="121" t="s">
        <v>6</v>
      </c>
      <c r="O15" s="121">
        <v>4666.66</v>
      </c>
      <c r="P15" s="108" t="s">
        <v>101</v>
      </c>
    </row>
    <row r="16" spans="1:16" x14ac:dyDescent="0.15">
      <c r="A16" s="102"/>
      <c r="B16" s="127"/>
      <c r="C16" s="127"/>
      <c r="D16" s="131"/>
      <c r="E16" s="132"/>
      <c r="F16" s="136"/>
      <c r="G16" s="123"/>
      <c r="H16" s="112"/>
      <c r="I16" s="112"/>
      <c r="J16" s="109"/>
      <c r="K16" s="117"/>
      <c r="L16" s="118"/>
      <c r="M16" s="112"/>
      <c r="N16" s="112"/>
      <c r="O16" s="112"/>
      <c r="P16" s="109"/>
    </row>
    <row r="17" spans="1:16" ht="88.5" customHeight="1" x14ac:dyDescent="0.15">
      <c r="A17" s="125"/>
      <c r="B17" s="128"/>
      <c r="C17" s="128"/>
      <c r="D17" s="133"/>
      <c r="E17" s="134"/>
      <c r="F17" s="137"/>
      <c r="G17" s="124"/>
      <c r="H17" s="113"/>
      <c r="I17" s="113"/>
      <c r="J17" s="110"/>
      <c r="K17" s="119"/>
      <c r="L17" s="120"/>
      <c r="M17" s="113"/>
      <c r="N17" s="113"/>
      <c r="O17" s="113"/>
      <c r="P17" s="110"/>
    </row>
    <row r="18" spans="1:16" s="84" customFormat="1" x14ac:dyDescent="0.15">
      <c r="A18" s="97" t="s">
        <v>54</v>
      </c>
      <c r="B18" s="126" t="s">
        <v>132</v>
      </c>
      <c r="C18" s="126" t="s">
        <v>13</v>
      </c>
      <c r="D18" s="129" t="s">
        <v>14</v>
      </c>
      <c r="E18" s="130"/>
      <c r="F18" s="135" t="s">
        <v>3</v>
      </c>
      <c r="G18" s="122" t="s">
        <v>6</v>
      </c>
      <c r="H18" s="121" t="s">
        <v>6</v>
      </c>
      <c r="I18" s="111">
        <v>4000</v>
      </c>
      <c r="J18" s="114" t="s">
        <v>100</v>
      </c>
      <c r="K18" s="115" t="s">
        <v>21</v>
      </c>
      <c r="L18" s="116"/>
      <c r="M18" s="121" t="s">
        <v>6</v>
      </c>
      <c r="N18" s="121" t="s">
        <v>6</v>
      </c>
      <c r="O18" s="121">
        <v>4666.66</v>
      </c>
      <c r="P18" s="108" t="s">
        <v>101</v>
      </c>
    </row>
    <row r="19" spans="1:16" s="2" customFormat="1" x14ac:dyDescent="0.15">
      <c r="A19" s="102"/>
      <c r="B19" s="127"/>
      <c r="C19" s="127"/>
      <c r="D19" s="131"/>
      <c r="E19" s="132"/>
      <c r="F19" s="136"/>
      <c r="G19" s="123"/>
      <c r="H19" s="112"/>
      <c r="I19" s="112"/>
      <c r="J19" s="109"/>
      <c r="K19" s="117"/>
      <c r="L19" s="118"/>
      <c r="M19" s="112"/>
      <c r="N19" s="112"/>
      <c r="O19" s="112"/>
      <c r="P19" s="109"/>
    </row>
    <row r="20" spans="1:16" s="2" customFormat="1" ht="108.75" customHeight="1" x14ac:dyDescent="0.15">
      <c r="A20" s="125"/>
      <c r="B20" s="128"/>
      <c r="C20" s="128"/>
      <c r="D20" s="133"/>
      <c r="E20" s="134"/>
      <c r="F20" s="137"/>
      <c r="G20" s="124"/>
      <c r="H20" s="113"/>
      <c r="I20" s="113"/>
      <c r="J20" s="110"/>
      <c r="K20" s="119"/>
      <c r="L20" s="120"/>
      <c r="M20" s="113"/>
      <c r="N20" s="113"/>
      <c r="O20" s="113"/>
      <c r="P20" s="110"/>
    </row>
    <row r="21" spans="1:16" s="2" customFormat="1" x14ac:dyDescent="0.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</row>
    <row r="22" spans="1:16" s="3" customFormat="1" x14ac:dyDescent="0.1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1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1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15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</row>
  </sheetData>
  <mergeCells count="66">
    <mergeCell ref="M8:M10"/>
    <mergeCell ref="N8:N10"/>
    <mergeCell ref="O8:O10"/>
    <mergeCell ref="P8:P10"/>
    <mergeCell ref="G8:G10"/>
    <mergeCell ref="H8:H10"/>
    <mergeCell ref="I8:I10"/>
    <mergeCell ref="J8:J10"/>
    <mergeCell ref="K8:L10"/>
    <mergeCell ref="A8:A10"/>
    <mergeCell ref="B8:B10"/>
    <mergeCell ref="C8:C10"/>
    <mergeCell ref="D8:E10"/>
    <mergeCell ref="F8:F10"/>
    <mergeCell ref="A22:P25"/>
    <mergeCell ref="I11:I13"/>
    <mergeCell ref="J11:J13"/>
    <mergeCell ref="A2:P2"/>
    <mergeCell ref="D5:E5"/>
    <mergeCell ref="K5:L5"/>
    <mergeCell ref="D7:E7"/>
    <mergeCell ref="K7:L7"/>
    <mergeCell ref="A11:A13"/>
    <mergeCell ref="B11:B13"/>
    <mergeCell ref="C11:C13"/>
    <mergeCell ref="D11:E13"/>
    <mergeCell ref="F11:F13"/>
    <mergeCell ref="G11:G13"/>
    <mergeCell ref="H11:H13"/>
    <mergeCell ref="K11:L13"/>
    <mergeCell ref="M11:M13"/>
    <mergeCell ref="A15:A17"/>
    <mergeCell ref="B15:B17"/>
    <mergeCell ref="C15:C17"/>
    <mergeCell ref="D15:E17"/>
    <mergeCell ref="F15:F17"/>
    <mergeCell ref="J15:J17"/>
    <mergeCell ref="K15:L17"/>
    <mergeCell ref="M15:M17"/>
    <mergeCell ref="N11:N13"/>
    <mergeCell ref="O11:O13"/>
    <mergeCell ref="P11:P13"/>
    <mergeCell ref="N15:N17"/>
    <mergeCell ref="O15:O17"/>
    <mergeCell ref="P15:P17"/>
    <mergeCell ref="A18:A20"/>
    <mergeCell ref="B18:B20"/>
    <mergeCell ref="C18:C20"/>
    <mergeCell ref="D18:E20"/>
    <mergeCell ref="F18:F20"/>
    <mergeCell ref="D6:E6"/>
    <mergeCell ref="K6:L6"/>
    <mergeCell ref="D14:E14"/>
    <mergeCell ref="K14:L14"/>
    <mergeCell ref="P18:P20"/>
    <mergeCell ref="I18:I20"/>
    <mergeCell ref="J18:J20"/>
    <mergeCell ref="K18:L20"/>
    <mergeCell ref="M18:M20"/>
    <mergeCell ref="N18:N20"/>
    <mergeCell ref="O18:O20"/>
    <mergeCell ref="G18:G20"/>
    <mergeCell ref="H18:H20"/>
    <mergeCell ref="G15:G17"/>
    <mergeCell ref="H15:H17"/>
    <mergeCell ref="I15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topLeftCell="C1" workbookViewId="0" xr3:uid="{842E5F09-E766-5B8D-85AF-A39847EA96FD}">
      <selection activeCell="O5" sqref="O5:P5"/>
    </sheetView>
  </sheetViews>
  <sheetFormatPr defaultRowHeight="14.25" x14ac:dyDescent="0.15"/>
  <cols>
    <col min="1" max="1" width="22.69921875" customWidth="1"/>
    <col min="2" max="2" width="19.328125" customWidth="1"/>
    <col min="3" max="3" width="19.55078125" customWidth="1"/>
    <col min="5" max="5" width="10.67578125" customWidth="1"/>
    <col min="9" max="9" width="11.91015625" customWidth="1"/>
    <col min="15" max="15" width="11.34765625" customWidth="1"/>
  </cols>
  <sheetData>
    <row r="1" spans="1:16" x14ac:dyDescent="0.15">
      <c r="A1" s="94" t="s">
        <v>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</row>
    <row r="3" spans="1:16" x14ac:dyDescent="0.15">
      <c r="L3" s="2"/>
    </row>
    <row r="4" spans="1:16" ht="68.25" x14ac:dyDescent="0.2">
      <c r="A4" s="33" t="s">
        <v>0</v>
      </c>
      <c r="B4" s="33" t="s">
        <v>57</v>
      </c>
      <c r="C4" s="34" t="s">
        <v>58</v>
      </c>
      <c r="D4" s="103" t="s">
        <v>11</v>
      </c>
      <c r="E4" s="100"/>
      <c r="F4" s="35" t="s">
        <v>46</v>
      </c>
      <c r="G4" s="35" t="s">
        <v>74</v>
      </c>
      <c r="H4" s="36" t="s">
        <v>47</v>
      </c>
      <c r="I4" s="37" t="s">
        <v>63</v>
      </c>
      <c r="J4" s="37" t="s">
        <v>47</v>
      </c>
      <c r="K4" s="143" t="s">
        <v>10</v>
      </c>
      <c r="L4" s="100"/>
      <c r="M4" s="35" t="s">
        <v>74</v>
      </c>
      <c r="N4" s="69" t="s">
        <v>47</v>
      </c>
      <c r="O4" s="35" t="s">
        <v>63</v>
      </c>
      <c r="P4" s="39" t="s">
        <v>47</v>
      </c>
    </row>
    <row r="5" spans="1:16" ht="142.5" customHeight="1" x14ac:dyDescent="0.2">
      <c r="A5" s="25" t="s">
        <v>55</v>
      </c>
      <c r="B5" s="18" t="s">
        <v>17</v>
      </c>
      <c r="C5" s="19" t="s">
        <v>18</v>
      </c>
      <c r="D5" s="104" t="s">
        <v>134</v>
      </c>
      <c r="E5" s="105"/>
      <c r="F5" s="26" t="s">
        <v>3</v>
      </c>
      <c r="G5" s="27" t="s">
        <v>6</v>
      </c>
      <c r="H5" s="27" t="s">
        <v>6</v>
      </c>
      <c r="I5" s="22" t="s">
        <v>135</v>
      </c>
      <c r="J5" s="23" t="s">
        <v>136</v>
      </c>
      <c r="K5" s="104" t="s">
        <v>19</v>
      </c>
      <c r="L5" s="105"/>
      <c r="M5" s="28" t="s">
        <v>6</v>
      </c>
      <c r="N5" s="28" t="s">
        <v>6</v>
      </c>
      <c r="O5" s="22" t="s">
        <v>138</v>
      </c>
      <c r="P5" s="24" t="s">
        <v>137</v>
      </c>
    </row>
    <row r="6" spans="1:16" ht="142.5" customHeight="1" x14ac:dyDescent="0.2">
      <c r="A6" s="80" t="s">
        <v>56</v>
      </c>
      <c r="B6" s="18" t="s">
        <v>17</v>
      </c>
      <c r="C6" s="19" t="s">
        <v>18</v>
      </c>
      <c r="D6" s="104" t="s">
        <v>12</v>
      </c>
      <c r="E6" s="105"/>
      <c r="F6" s="26" t="s">
        <v>3</v>
      </c>
      <c r="G6" s="27" t="s">
        <v>6</v>
      </c>
      <c r="H6" s="27" t="s">
        <v>6</v>
      </c>
      <c r="I6" s="22" t="s">
        <v>135</v>
      </c>
      <c r="J6" s="23" t="s">
        <v>136</v>
      </c>
      <c r="K6" s="104" t="s">
        <v>19</v>
      </c>
      <c r="L6" s="105"/>
      <c r="M6" s="28" t="s">
        <v>6</v>
      </c>
      <c r="N6" s="28" t="s">
        <v>6</v>
      </c>
      <c r="O6" s="22" t="s">
        <v>138</v>
      </c>
      <c r="P6" s="24" t="s">
        <v>137</v>
      </c>
    </row>
    <row r="7" spans="1:16" x14ac:dyDescent="0.15">
      <c r="A7" s="93" t="s">
        <v>133</v>
      </c>
      <c r="B7" s="93"/>
      <c r="C7" s="93"/>
      <c r="D7" s="93"/>
      <c r="E7" s="93"/>
      <c r="F7" s="93"/>
      <c r="G7" s="93"/>
      <c r="H7" s="3"/>
      <c r="I7" s="3"/>
      <c r="J7" s="3"/>
      <c r="K7" s="3"/>
      <c r="L7" s="3"/>
      <c r="M7" s="3"/>
      <c r="N7" s="3"/>
      <c r="O7" s="3"/>
      <c r="P7" s="92"/>
    </row>
  </sheetData>
  <mergeCells count="7">
    <mergeCell ref="D6:E6"/>
    <mergeCell ref="K6:L6"/>
    <mergeCell ref="A1:P1"/>
    <mergeCell ref="D4:E4"/>
    <mergeCell ref="K4:L4"/>
    <mergeCell ref="D5:E5"/>
    <mergeCell ref="K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topLeftCell="A4" workbookViewId="0" xr3:uid="{51F8DEE0-4D01-5F28-A812-FC0BD7CAC4A5}">
      <selection activeCell="N9" sqref="N9"/>
    </sheetView>
  </sheetViews>
  <sheetFormatPr defaultRowHeight="14.25" x14ac:dyDescent="0.15"/>
  <cols>
    <col min="1" max="1" width="19.77734375" customWidth="1"/>
    <col min="3" max="3" width="10.44921875" customWidth="1"/>
    <col min="5" max="5" width="11.4609375" customWidth="1"/>
    <col min="9" max="9" width="11.4609375" customWidth="1"/>
    <col min="11" max="12" width="11.796875" customWidth="1"/>
    <col min="15" max="15" width="11.796875" customWidth="1"/>
  </cols>
  <sheetData>
    <row r="1" spans="1:16" x14ac:dyDescent="0.15">
      <c r="A1" s="94" t="s">
        <v>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</row>
    <row r="3" spans="1:16" x14ac:dyDescent="0.15">
      <c r="L3" s="2"/>
    </row>
    <row r="4" spans="1:16" ht="68.25" x14ac:dyDescent="0.2">
      <c r="A4" s="33" t="s">
        <v>0</v>
      </c>
      <c r="B4" s="103" t="s">
        <v>35</v>
      </c>
      <c r="C4" s="100"/>
      <c r="D4" s="103" t="s">
        <v>34</v>
      </c>
      <c r="E4" s="100"/>
      <c r="F4" s="35" t="s">
        <v>46</v>
      </c>
      <c r="G4" s="35" t="s">
        <v>74</v>
      </c>
      <c r="H4" s="36" t="s">
        <v>47</v>
      </c>
      <c r="I4" s="37" t="s">
        <v>63</v>
      </c>
      <c r="J4" s="37" t="s">
        <v>47</v>
      </c>
      <c r="K4" s="100" t="s">
        <v>10</v>
      </c>
      <c r="L4" s="101"/>
      <c r="M4" s="35" t="s">
        <v>74</v>
      </c>
      <c r="N4" s="69" t="s">
        <v>47</v>
      </c>
      <c r="O4" s="35" t="s">
        <v>63</v>
      </c>
      <c r="P4" s="39" t="s">
        <v>47</v>
      </c>
    </row>
    <row r="5" spans="1:16" x14ac:dyDescent="0.15">
      <c r="A5" s="6"/>
      <c r="B5" s="7" t="s">
        <v>5</v>
      </c>
      <c r="C5" s="7" t="s">
        <v>1</v>
      </c>
      <c r="D5" s="12" t="s">
        <v>5</v>
      </c>
      <c r="E5" s="7" t="s">
        <v>1</v>
      </c>
      <c r="F5" s="7"/>
      <c r="G5" s="7"/>
      <c r="H5" s="9"/>
      <c r="I5" s="10"/>
      <c r="J5" s="10"/>
      <c r="K5" s="11" t="s">
        <v>5</v>
      </c>
      <c r="L5" s="1" t="s">
        <v>1</v>
      </c>
      <c r="M5" s="7"/>
      <c r="N5" s="7"/>
      <c r="O5" s="7"/>
      <c r="P5" s="8"/>
    </row>
    <row r="6" spans="1:16" ht="85.5" customHeight="1" x14ac:dyDescent="0.2">
      <c r="A6" s="25" t="s">
        <v>22</v>
      </c>
      <c r="B6" s="18">
        <v>150</v>
      </c>
      <c r="C6" s="19">
        <v>500</v>
      </c>
      <c r="D6" s="19">
        <v>180</v>
      </c>
      <c r="E6" s="19">
        <v>600</v>
      </c>
      <c r="F6" s="41" t="s">
        <v>2</v>
      </c>
      <c r="G6" s="83">
        <f>IF(E6=0,D6/4,D6)</f>
        <v>180</v>
      </c>
      <c r="H6" s="42" t="s">
        <v>82</v>
      </c>
      <c r="I6" s="43">
        <f t="shared" ref="I6" si="0">IF(E6/3&lt;D6*2,E6/3,D6*2)</f>
        <v>200</v>
      </c>
      <c r="J6" s="44" t="s">
        <v>85</v>
      </c>
      <c r="K6" s="45">
        <v>210</v>
      </c>
      <c r="L6" s="45">
        <v>700</v>
      </c>
      <c r="M6" s="19">
        <v>210</v>
      </c>
      <c r="N6" s="46" t="s">
        <v>87</v>
      </c>
      <c r="O6" s="19">
        <v>233.33</v>
      </c>
      <c r="P6" s="47" t="s">
        <v>70</v>
      </c>
    </row>
    <row r="7" spans="1:16" ht="97.5" customHeight="1" x14ac:dyDescent="0.2">
      <c r="A7" s="82" t="s">
        <v>23</v>
      </c>
      <c r="B7" s="63">
        <v>500</v>
      </c>
      <c r="C7" s="63">
        <v>3000</v>
      </c>
      <c r="D7" s="27">
        <v>600</v>
      </c>
      <c r="E7" s="27">
        <v>3600</v>
      </c>
      <c r="F7" s="26" t="s">
        <v>2</v>
      </c>
      <c r="G7" s="27">
        <v>600</v>
      </c>
      <c r="H7" s="42" t="s">
        <v>83</v>
      </c>
      <c r="I7" s="27">
        <v>1200</v>
      </c>
      <c r="J7" s="44" t="s">
        <v>86</v>
      </c>
      <c r="K7" s="27">
        <v>700</v>
      </c>
      <c r="L7" s="27">
        <v>4200</v>
      </c>
      <c r="M7" s="27">
        <v>700</v>
      </c>
      <c r="N7" s="46" t="s">
        <v>88</v>
      </c>
      <c r="O7" s="27">
        <v>1400</v>
      </c>
      <c r="P7" s="47" t="s">
        <v>71</v>
      </c>
    </row>
    <row r="8" spans="1:16" ht="94.5" x14ac:dyDescent="0.2">
      <c r="A8" s="82" t="s">
        <v>24</v>
      </c>
      <c r="B8" s="63">
        <v>2000</v>
      </c>
      <c r="C8" s="63">
        <v>6000</v>
      </c>
      <c r="D8" s="27">
        <v>2400</v>
      </c>
      <c r="E8" s="27">
        <v>7200</v>
      </c>
      <c r="F8" s="26" t="s">
        <v>2</v>
      </c>
      <c r="G8" s="27">
        <v>2400</v>
      </c>
      <c r="H8" s="42" t="s">
        <v>84</v>
      </c>
      <c r="I8" s="27">
        <v>2400</v>
      </c>
      <c r="J8" s="44" t="s">
        <v>71</v>
      </c>
      <c r="K8" s="27">
        <v>2800</v>
      </c>
      <c r="L8" s="27">
        <v>8400</v>
      </c>
      <c r="M8" s="27">
        <v>2800</v>
      </c>
      <c r="N8" s="46" t="s">
        <v>89</v>
      </c>
      <c r="O8" s="27">
        <v>2800</v>
      </c>
      <c r="P8" s="47" t="s">
        <v>72</v>
      </c>
    </row>
    <row r="9" spans="1:16" ht="108" x14ac:dyDescent="0.2">
      <c r="A9" s="82" t="s">
        <v>25</v>
      </c>
      <c r="B9" s="63">
        <v>2000</v>
      </c>
      <c r="C9" s="63">
        <v>6000</v>
      </c>
      <c r="D9" s="27">
        <v>2400</v>
      </c>
      <c r="E9" s="27">
        <v>7200</v>
      </c>
      <c r="F9" s="26" t="s">
        <v>2</v>
      </c>
      <c r="G9" s="27">
        <v>2400</v>
      </c>
      <c r="H9" s="42" t="s">
        <v>84</v>
      </c>
      <c r="I9" s="27">
        <v>2400</v>
      </c>
      <c r="J9" s="44" t="s">
        <v>71</v>
      </c>
      <c r="K9" s="27">
        <v>2800</v>
      </c>
      <c r="L9" s="27">
        <v>8400</v>
      </c>
      <c r="M9" s="27">
        <v>2800</v>
      </c>
      <c r="N9" s="46" t="s">
        <v>89</v>
      </c>
      <c r="O9" s="27">
        <v>2800</v>
      </c>
      <c r="P9" s="47" t="s">
        <v>72</v>
      </c>
    </row>
  </sheetData>
  <mergeCells count="4">
    <mergeCell ref="A1:P1"/>
    <mergeCell ref="B4:C4"/>
    <mergeCell ref="D4:E4"/>
    <mergeCell ref="K4:L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9"/>
  <sheetViews>
    <sheetView topLeftCell="A10" zoomScale="90" zoomScaleNormal="90" workbookViewId="0" xr3:uid="{F9CF3CF3-643B-5BE6-8B46-32C596A47465}">
      <selection activeCell="Q18" sqref="Q18"/>
    </sheetView>
  </sheetViews>
  <sheetFormatPr defaultRowHeight="14.25" x14ac:dyDescent="0.15"/>
  <cols>
    <col min="1" max="1" width="29.890625" customWidth="1"/>
    <col min="2" max="2" width="20" customWidth="1"/>
    <col min="3" max="3" width="19.328125" customWidth="1"/>
    <col min="4" max="4" width="14.046875" customWidth="1"/>
    <col min="5" max="5" width="14.60546875" customWidth="1"/>
    <col min="6" max="6" width="15.95703125" customWidth="1"/>
    <col min="8" max="8" width="13.14453125" customWidth="1"/>
    <col min="9" max="9" width="8.875" customWidth="1"/>
    <col min="10" max="10" width="10.5625" customWidth="1"/>
    <col min="12" max="12" width="9.4375" bestFit="1" customWidth="1"/>
    <col min="13" max="13" width="13.14453125" customWidth="1"/>
    <col min="16" max="16" width="14.26953125" customWidth="1"/>
  </cols>
  <sheetData>
    <row r="1" spans="1:17" x14ac:dyDescent="0.15">
      <c r="A1" s="94" t="s">
        <v>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N2" s="14"/>
      <c r="O2" s="14"/>
      <c r="P2" s="14"/>
      <c r="Q2" s="14"/>
    </row>
    <row r="3" spans="1:17" x14ac:dyDescent="0.15">
      <c r="M3" s="2"/>
    </row>
    <row r="4" spans="1:17" ht="100.5" customHeight="1" x14ac:dyDescent="0.2">
      <c r="A4" s="81" t="s">
        <v>0</v>
      </c>
      <c r="B4" s="35" t="s">
        <v>9</v>
      </c>
      <c r="C4" s="103" t="s">
        <v>59</v>
      </c>
      <c r="D4" s="100"/>
      <c r="E4" s="103" t="s">
        <v>60</v>
      </c>
      <c r="F4" s="100"/>
      <c r="G4" s="35" t="s">
        <v>44</v>
      </c>
      <c r="H4" s="35" t="s">
        <v>61</v>
      </c>
      <c r="I4" s="36" t="s">
        <v>47</v>
      </c>
      <c r="J4" s="37" t="s">
        <v>62</v>
      </c>
      <c r="K4" s="37" t="s">
        <v>47</v>
      </c>
      <c r="L4" s="100" t="s">
        <v>10</v>
      </c>
      <c r="M4" s="101"/>
      <c r="N4" s="35" t="s">
        <v>45</v>
      </c>
      <c r="O4" s="69" t="s">
        <v>47</v>
      </c>
      <c r="P4" s="35" t="s">
        <v>63</v>
      </c>
      <c r="Q4" s="39" t="s">
        <v>47</v>
      </c>
    </row>
    <row r="5" spans="1:17" x14ac:dyDescent="0.15">
      <c r="A5" s="6"/>
      <c r="B5" s="7"/>
      <c r="C5" s="7" t="s">
        <v>5</v>
      </c>
      <c r="D5" s="7" t="s">
        <v>1</v>
      </c>
      <c r="E5" s="12" t="s">
        <v>5</v>
      </c>
      <c r="F5" s="7" t="s">
        <v>1</v>
      </c>
      <c r="G5" s="7"/>
      <c r="H5" s="7"/>
      <c r="I5" s="9"/>
      <c r="J5" s="10"/>
      <c r="K5" s="10"/>
      <c r="L5" s="11" t="s">
        <v>5</v>
      </c>
      <c r="M5" s="1" t="s">
        <v>1</v>
      </c>
      <c r="N5" s="7"/>
      <c r="O5" s="7"/>
      <c r="P5" s="7"/>
      <c r="Q5" s="8"/>
    </row>
    <row r="6" spans="1:17" ht="87.75" customHeight="1" x14ac:dyDescent="0.15">
      <c r="A6" s="97" t="s">
        <v>64</v>
      </c>
      <c r="B6" s="40" t="s">
        <v>26</v>
      </c>
      <c r="C6" s="18">
        <v>200</v>
      </c>
      <c r="D6" s="19">
        <v>1500</v>
      </c>
      <c r="E6" s="19">
        <v>240</v>
      </c>
      <c r="F6" s="19">
        <v>1800</v>
      </c>
      <c r="G6" s="41" t="s">
        <v>3</v>
      </c>
      <c r="H6" s="27" t="s">
        <v>6</v>
      </c>
      <c r="I6" s="27" t="s">
        <v>6</v>
      </c>
      <c r="J6" s="43">
        <f t="shared" ref="J6:J7" si="0">IF(F6/3&lt;E6*2,F6/3,E6*2)</f>
        <v>480</v>
      </c>
      <c r="K6" s="44" t="s">
        <v>77</v>
      </c>
      <c r="L6" s="45">
        <v>280</v>
      </c>
      <c r="M6" s="45">
        <v>2100</v>
      </c>
      <c r="N6" s="27" t="s">
        <v>6</v>
      </c>
      <c r="O6" s="27" t="s">
        <v>6</v>
      </c>
      <c r="P6" s="19">
        <v>560</v>
      </c>
      <c r="Q6" s="47" t="s">
        <v>90</v>
      </c>
    </row>
    <row r="7" spans="1:17" ht="84" x14ac:dyDescent="0.2">
      <c r="A7" s="98"/>
      <c r="B7" s="48" t="s">
        <v>27</v>
      </c>
      <c r="C7" s="45">
        <v>800</v>
      </c>
      <c r="D7" s="45">
        <v>3000</v>
      </c>
      <c r="E7" s="45">
        <v>960</v>
      </c>
      <c r="F7" s="45">
        <v>3600</v>
      </c>
      <c r="G7" s="41" t="s">
        <v>3</v>
      </c>
      <c r="H7" s="27" t="s">
        <v>6</v>
      </c>
      <c r="I7" s="27" t="s">
        <v>6</v>
      </c>
      <c r="J7" s="43">
        <f t="shared" si="0"/>
        <v>1200</v>
      </c>
      <c r="K7" s="51" t="s">
        <v>78</v>
      </c>
      <c r="L7" s="52">
        <v>1120</v>
      </c>
      <c r="M7" s="45">
        <v>4200</v>
      </c>
      <c r="N7" s="27" t="s">
        <v>6</v>
      </c>
      <c r="O7" s="27" t="s">
        <v>6</v>
      </c>
      <c r="P7" s="45">
        <v>1400</v>
      </c>
      <c r="Q7" s="54" t="s">
        <v>91</v>
      </c>
    </row>
    <row r="8" spans="1:17" ht="27.75" x14ac:dyDescent="0.2">
      <c r="A8" s="99"/>
      <c r="B8" s="55" t="s">
        <v>28</v>
      </c>
      <c r="C8" s="56">
        <v>2000</v>
      </c>
      <c r="D8" s="56">
        <v>10000</v>
      </c>
      <c r="E8" s="57">
        <v>2400</v>
      </c>
      <c r="F8" s="57">
        <v>12000</v>
      </c>
      <c r="G8" s="41" t="s">
        <v>3</v>
      </c>
      <c r="H8" s="27" t="s">
        <v>6</v>
      </c>
      <c r="I8" s="27" t="s">
        <v>6</v>
      </c>
      <c r="J8" s="27" t="s">
        <v>6</v>
      </c>
      <c r="K8" s="27" t="s">
        <v>6</v>
      </c>
      <c r="L8" s="60">
        <v>2800</v>
      </c>
      <c r="M8" s="57">
        <v>14000</v>
      </c>
      <c r="N8" s="27" t="s">
        <v>6</v>
      </c>
      <c r="O8" s="27" t="s">
        <v>6</v>
      </c>
      <c r="P8" s="27" t="s">
        <v>6</v>
      </c>
      <c r="Q8" s="27" t="s">
        <v>6</v>
      </c>
    </row>
    <row r="9" spans="1:17" ht="83.25" x14ac:dyDescent="0.15">
      <c r="A9" s="97" t="s">
        <v>65</v>
      </c>
      <c r="B9" s="40" t="s">
        <v>26</v>
      </c>
      <c r="C9" s="18">
        <v>200</v>
      </c>
      <c r="D9" s="19">
        <v>1500</v>
      </c>
      <c r="E9" s="19">
        <v>240</v>
      </c>
      <c r="F9" s="19">
        <v>1800</v>
      </c>
      <c r="G9" s="41" t="s">
        <v>3</v>
      </c>
      <c r="H9" s="27" t="s">
        <v>6</v>
      </c>
      <c r="I9" s="27" t="s">
        <v>6</v>
      </c>
      <c r="J9" s="43">
        <f t="shared" ref="J9:J10" si="1">IF(F9/3&lt;E9*2,F9/3,E9*2)</f>
        <v>480</v>
      </c>
      <c r="K9" s="44" t="s">
        <v>79</v>
      </c>
      <c r="L9" s="45">
        <v>280</v>
      </c>
      <c r="M9" s="45">
        <v>2100</v>
      </c>
      <c r="N9" s="27" t="s">
        <v>6</v>
      </c>
      <c r="O9" s="27" t="s">
        <v>6</v>
      </c>
      <c r="P9" s="19">
        <v>560</v>
      </c>
      <c r="Q9" s="47" t="s">
        <v>92</v>
      </c>
    </row>
    <row r="10" spans="1:17" ht="84" x14ac:dyDescent="0.2">
      <c r="A10" s="98"/>
      <c r="B10" s="48" t="s">
        <v>27</v>
      </c>
      <c r="C10" s="45">
        <v>800</v>
      </c>
      <c r="D10" s="45">
        <v>3000</v>
      </c>
      <c r="E10" s="45">
        <v>960</v>
      </c>
      <c r="F10" s="45">
        <v>3600</v>
      </c>
      <c r="G10" s="41" t="s">
        <v>3</v>
      </c>
      <c r="H10" s="27" t="s">
        <v>6</v>
      </c>
      <c r="I10" s="27" t="s">
        <v>6</v>
      </c>
      <c r="J10" s="43">
        <f t="shared" si="1"/>
        <v>1200</v>
      </c>
      <c r="K10" s="51" t="s">
        <v>80</v>
      </c>
      <c r="L10" s="52">
        <v>1120</v>
      </c>
      <c r="M10" s="45">
        <v>4200</v>
      </c>
      <c r="N10" s="27" t="s">
        <v>6</v>
      </c>
      <c r="O10" s="27" t="s">
        <v>6</v>
      </c>
      <c r="P10" s="45">
        <v>1400</v>
      </c>
      <c r="Q10" s="54" t="s">
        <v>93</v>
      </c>
    </row>
    <row r="11" spans="1:17" ht="27.75" x14ac:dyDescent="0.2">
      <c r="A11" s="99"/>
      <c r="B11" s="55" t="s">
        <v>28</v>
      </c>
      <c r="C11" s="56">
        <v>2000</v>
      </c>
      <c r="D11" s="56">
        <v>10000</v>
      </c>
      <c r="E11" s="57">
        <v>2400</v>
      </c>
      <c r="F11" s="57">
        <v>12000</v>
      </c>
      <c r="G11" s="41" t="s">
        <v>3</v>
      </c>
      <c r="H11" s="27" t="s">
        <v>6</v>
      </c>
      <c r="I11" s="27" t="s">
        <v>6</v>
      </c>
      <c r="J11" s="27" t="s">
        <v>6</v>
      </c>
      <c r="K11" s="27" t="s">
        <v>6</v>
      </c>
      <c r="L11" s="60">
        <v>2800</v>
      </c>
      <c r="M11" s="57">
        <v>14000</v>
      </c>
      <c r="N11" s="27" t="s">
        <v>6</v>
      </c>
      <c r="O11" s="27" t="s">
        <v>6</v>
      </c>
      <c r="P11" s="27" t="s">
        <v>6</v>
      </c>
      <c r="Q11" s="27" t="s">
        <v>6</v>
      </c>
    </row>
    <row r="12" spans="1:17" ht="84" x14ac:dyDescent="0.2">
      <c r="A12" s="97" t="s">
        <v>66</v>
      </c>
      <c r="B12" s="40" t="s">
        <v>29</v>
      </c>
      <c r="C12" s="18">
        <v>100</v>
      </c>
      <c r="D12" s="19">
        <v>300</v>
      </c>
      <c r="E12" s="19">
        <v>120</v>
      </c>
      <c r="F12" s="19">
        <v>360</v>
      </c>
      <c r="G12" s="41" t="s">
        <v>3</v>
      </c>
      <c r="H12" s="27" t="s">
        <v>6</v>
      </c>
      <c r="I12" s="27" t="s">
        <v>6</v>
      </c>
      <c r="J12" s="43">
        <f t="shared" ref="J12:J13" si="2">IF(F12/3&lt;E12*2,F12/3,E12*2)</f>
        <v>120</v>
      </c>
      <c r="K12" s="44" t="s">
        <v>96</v>
      </c>
      <c r="L12" s="45">
        <v>140</v>
      </c>
      <c r="M12" s="45">
        <v>420</v>
      </c>
      <c r="N12" s="27" t="s">
        <v>6</v>
      </c>
      <c r="O12" s="27" t="s">
        <v>6</v>
      </c>
      <c r="P12" s="19">
        <v>140</v>
      </c>
      <c r="Q12" s="47" t="s">
        <v>94</v>
      </c>
    </row>
    <row r="13" spans="1:17" ht="84" x14ac:dyDescent="0.2">
      <c r="A13" s="98"/>
      <c r="B13" s="48" t="s">
        <v>30</v>
      </c>
      <c r="C13" s="45">
        <v>600</v>
      </c>
      <c r="D13" s="45">
        <v>2000</v>
      </c>
      <c r="E13" s="45">
        <v>720</v>
      </c>
      <c r="F13" s="45">
        <v>2400</v>
      </c>
      <c r="G13" s="41" t="s">
        <v>3</v>
      </c>
      <c r="H13" s="27" t="s">
        <v>6</v>
      </c>
      <c r="I13" s="27"/>
      <c r="J13" s="43">
        <f t="shared" si="2"/>
        <v>800</v>
      </c>
      <c r="K13" s="51" t="s">
        <v>81</v>
      </c>
      <c r="L13" s="52">
        <v>840</v>
      </c>
      <c r="M13" s="45">
        <v>2800</v>
      </c>
      <c r="N13" s="27" t="s">
        <v>6</v>
      </c>
      <c r="O13" s="27" t="s">
        <v>6</v>
      </c>
      <c r="P13" s="45">
        <v>933.33</v>
      </c>
      <c r="Q13" s="54" t="s">
        <v>95</v>
      </c>
    </row>
    <row r="14" spans="1:17" ht="41.25" x14ac:dyDescent="0.2">
      <c r="A14" s="99"/>
      <c r="B14" s="55" t="s">
        <v>31</v>
      </c>
      <c r="C14" s="45">
        <v>1800</v>
      </c>
      <c r="D14" s="45">
        <v>3000</v>
      </c>
      <c r="E14" s="57">
        <v>2160</v>
      </c>
      <c r="F14" s="57">
        <v>3600</v>
      </c>
      <c r="G14" s="41" t="s">
        <v>3</v>
      </c>
      <c r="H14" s="27" t="s">
        <v>6</v>
      </c>
      <c r="I14" s="27" t="s">
        <v>6</v>
      </c>
      <c r="J14" s="27" t="s">
        <v>6</v>
      </c>
      <c r="K14" s="27" t="s">
        <v>6</v>
      </c>
      <c r="L14" s="60">
        <v>2520</v>
      </c>
      <c r="M14" s="57">
        <v>4200</v>
      </c>
      <c r="N14" s="27" t="s">
        <v>6</v>
      </c>
      <c r="O14" s="27" t="s">
        <v>6</v>
      </c>
      <c r="P14" s="27" t="s">
        <v>6</v>
      </c>
      <c r="Q14" s="27" t="s">
        <v>6</v>
      </c>
    </row>
    <row r="15" spans="1:17" ht="68.25" x14ac:dyDescent="0.2">
      <c r="A15" s="33" t="s">
        <v>0</v>
      </c>
      <c r="B15" s="35" t="s">
        <v>9</v>
      </c>
      <c r="C15" s="103" t="s">
        <v>68</v>
      </c>
      <c r="D15" s="100"/>
      <c r="E15" s="103" t="s">
        <v>60</v>
      </c>
      <c r="F15" s="100"/>
      <c r="G15" s="35" t="s">
        <v>44</v>
      </c>
      <c r="H15" s="35" t="s">
        <v>61</v>
      </c>
      <c r="I15" s="36" t="s">
        <v>47</v>
      </c>
      <c r="J15" s="37" t="s">
        <v>62</v>
      </c>
      <c r="K15" s="37" t="s">
        <v>47</v>
      </c>
      <c r="L15" s="100" t="s">
        <v>10</v>
      </c>
      <c r="M15" s="101"/>
      <c r="N15" s="35" t="s">
        <v>69</v>
      </c>
      <c r="O15" s="69" t="s">
        <v>47</v>
      </c>
      <c r="P15" s="35" t="s">
        <v>63</v>
      </c>
      <c r="Q15" s="39" t="s">
        <v>47</v>
      </c>
    </row>
    <row r="16" spans="1:17" ht="15" x14ac:dyDescent="0.15">
      <c r="A16" s="70"/>
      <c r="B16" s="71"/>
      <c r="C16" s="71" t="s">
        <v>5</v>
      </c>
      <c r="D16" s="71" t="s">
        <v>1</v>
      </c>
      <c r="E16" s="72" t="s">
        <v>5</v>
      </c>
      <c r="F16" s="71" t="s">
        <v>1</v>
      </c>
      <c r="G16" s="71"/>
      <c r="H16" s="71"/>
      <c r="I16" s="73"/>
      <c r="J16" s="37"/>
      <c r="K16" s="37"/>
      <c r="L16" s="74" t="s">
        <v>5</v>
      </c>
      <c r="M16" s="75" t="s">
        <v>1</v>
      </c>
      <c r="N16" s="71"/>
      <c r="O16" s="71"/>
      <c r="P16" s="71"/>
      <c r="Q16" s="76"/>
    </row>
    <row r="17" spans="1:17" ht="43.5" x14ac:dyDescent="0.15">
      <c r="A17" s="97" t="s">
        <v>67</v>
      </c>
      <c r="B17" s="40" t="s">
        <v>26</v>
      </c>
      <c r="C17" s="18">
        <v>100</v>
      </c>
      <c r="D17" s="19">
        <v>600</v>
      </c>
      <c r="E17" s="19">
        <v>120</v>
      </c>
      <c r="F17" s="19">
        <v>720</v>
      </c>
      <c r="G17" s="41" t="s">
        <v>3</v>
      </c>
      <c r="H17" s="27" t="s">
        <v>6</v>
      </c>
      <c r="I17" s="27" t="s">
        <v>6</v>
      </c>
      <c r="J17" s="43">
        <f t="shared" ref="J17:J18" si="3">IF(F17/3&lt;E17*2,F17/3,E17*2)</f>
        <v>240</v>
      </c>
      <c r="K17" s="44" t="s">
        <v>76</v>
      </c>
      <c r="L17" s="45">
        <v>140</v>
      </c>
      <c r="M17" s="45">
        <v>840</v>
      </c>
      <c r="N17" s="27" t="s">
        <v>6</v>
      </c>
      <c r="O17" s="27" t="s">
        <v>6</v>
      </c>
      <c r="P17" s="19">
        <v>280</v>
      </c>
      <c r="Q17" s="47" t="s">
        <v>118</v>
      </c>
    </row>
    <row r="18" spans="1:17" ht="44.25" x14ac:dyDescent="0.2">
      <c r="A18" s="98"/>
      <c r="B18" s="48" t="s">
        <v>32</v>
      </c>
      <c r="C18" s="45">
        <v>400</v>
      </c>
      <c r="D18" s="45">
        <v>1500</v>
      </c>
      <c r="E18" s="45">
        <v>480</v>
      </c>
      <c r="F18" s="45">
        <v>1800</v>
      </c>
      <c r="G18" s="41" t="s">
        <v>3</v>
      </c>
      <c r="H18" s="27" t="s">
        <v>6</v>
      </c>
      <c r="I18" s="27" t="s">
        <v>6</v>
      </c>
      <c r="J18" s="43">
        <f t="shared" si="3"/>
        <v>600</v>
      </c>
      <c r="K18" s="51" t="s">
        <v>75</v>
      </c>
      <c r="L18" s="52">
        <v>560</v>
      </c>
      <c r="M18" s="45">
        <v>2100</v>
      </c>
      <c r="N18" s="27" t="s">
        <v>6</v>
      </c>
      <c r="O18" s="27" t="s">
        <v>6</v>
      </c>
      <c r="P18" s="45">
        <v>700</v>
      </c>
      <c r="Q18" s="54" t="s">
        <v>119</v>
      </c>
    </row>
    <row r="19" spans="1:17" ht="27.75" x14ac:dyDescent="0.2">
      <c r="A19" s="99"/>
      <c r="B19" s="55" t="s">
        <v>33</v>
      </c>
      <c r="C19" s="45">
        <v>800</v>
      </c>
      <c r="D19" s="45">
        <v>4500</v>
      </c>
      <c r="E19" s="57">
        <v>960</v>
      </c>
      <c r="F19" s="57">
        <v>5400</v>
      </c>
      <c r="G19" s="41" t="s">
        <v>3</v>
      </c>
      <c r="H19" s="27" t="s">
        <v>6</v>
      </c>
      <c r="I19" s="27" t="s">
        <v>6</v>
      </c>
      <c r="J19" s="27" t="s">
        <v>6</v>
      </c>
      <c r="K19" s="27" t="s">
        <v>6</v>
      </c>
      <c r="L19" s="60">
        <v>1120</v>
      </c>
      <c r="M19" s="57">
        <v>6300</v>
      </c>
      <c r="N19" s="27" t="s">
        <v>6</v>
      </c>
      <c r="O19" s="27" t="s">
        <v>6</v>
      </c>
      <c r="P19" s="27" t="s">
        <v>6</v>
      </c>
      <c r="Q19" s="27" t="s">
        <v>6</v>
      </c>
    </row>
  </sheetData>
  <mergeCells count="11">
    <mergeCell ref="L15:M15"/>
    <mergeCell ref="A1:Q1"/>
    <mergeCell ref="C4:D4"/>
    <mergeCell ref="E4:F4"/>
    <mergeCell ref="L4:M4"/>
    <mergeCell ref="A6:A8"/>
    <mergeCell ref="A17:A19"/>
    <mergeCell ref="A9:A11"/>
    <mergeCell ref="A12:A14"/>
    <mergeCell ref="C15:D15"/>
    <mergeCell ref="E15:F15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MAXISANZIONE</vt:lpstr>
      <vt:lpstr>somministr e intermediazion</vt:lpstr>
      <vt:lpstr>appalto e distacco illecito</vt:lpstr>
      <vt:lpstr>distacco transnazionale</vt:lpstr>
      <vt:lpstr>orario di lavoro</vt:lpstr>
      <vt:lpstr>MAXISANZIONE!Area_stampa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Screpanti</dc:creator>
  <cp:lastModifiedBy>Feola Ilaria</cp:lastModifiedBy>
  <cp:lastPrinted>2019-02-14T15:16:18Z</cp:lastPrinted>
  <dcterms:created xsi:type="dcterms:W3CDTF">2010-11-15T15:16:18Z</dcterms:created>
  <dcterms:modified xsi:type="dcterms:W3CDTF">2019-03-01T14:09:52Z</dcterms:modified>
</cp:coreProperties>
</file>